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filterPrivacy="1" codeName="ThisWorkbook"/>
  <xr:revisionPtr revIDLastSave="0" documentId="13_ncr:1_{164D22BF-C67D-47F1-A31E-3530D5324D53}" xr6:coauthVersionLast="45" xr6:coauthVersionMax="45" xr10:uidLastSave="{00000000-0000-0000-0000-000000000000}"/>
  <bookViews>
    <workbookView xWindow="-120" yWindow="-120" windowWidth="29040" windowHeight="15840" tabRatio="896" xr2:uid="{00000000-000D-0000-FFFF-FFFF00000000}"/>
  </bookViews>
  <sheets>
    <sheet name="Project Summary" sheetId="16" r:id="rId1"/>
    <sheet name="Construction Fee Sheet" sheetId="19" state="hidden" r:id="rId2"/>
    <sheet name="Water System Inventory" sheetId="9" r:id="rId3"/>
    <sheet name="WW Gravity System Inventory" sheetId="10" r:id="rId4"/>
    <sheet name="WW Force Main System Inventory" sheetId="13" r:id="rId5"/>
    <sheet name="WW Pump Station Inventory" sheetId="20" r:id="rId6"/>
    <sheet name="Project Fees Sheet" sheetId="22" r:id="rId7"/>
    <sheet name="All PS Components" sheetId="1" state="hidden" r:id="rId8"/>
    <sheet name="Pick Lists" sheetId="12" state="hidden" r:id="rId9"/>
  </sheets>
  <externalReferences>
    <externalReference r:id="rId10"/>
  </externalReferences>
  <definedNames>
    <definedName name="Cut_Depth" localSheetId="6">'[1]Pick Lists'!$B$55:$B$62</definedName>
    <definedName name="Cut_Depth">'Pick Lists'!$B$55:$B$62</definedName>
    <definedName name="_xlnm.Print_Area" localSheetId="0">'Project Summary'!$A$1:$C$43</definedName>
    <definedName name="SS_Fence_Material">'Pick Lists'!$A$42:$A$43</definedName>
    <definedName name="SS_Force_Main_Diameters" localSheetId="6">'[1]Pick Lists'!$D$40:$D$58</definedName>
    <definedName name="SS_Force_Main_Diameters">'Pick Lists'!$D$40:$D$58</definedName>
    <definedName name="SS_Lateral_Diameters" localSheetId="6">'[1]Pick Lists'!$D$36:$D$37</definedName>
    <definedName name="SS_Lateral_Diameters">'Pick Lists'!$D$36:$D$37</definedName>
    <definedName name="SS_Main_Diameters" localSheetId="6">'[1]Pick Lists'!$C$36:$C$51</definedName>
    <definedName name="SS_Main_Diameters">'Pick Lists'!$C$36:$C$51</definedName>
    <definedName name="SS_MH_Diameters" localSheetId="6">'[1]Pick Lists'!$B$43:$B$47</definedName>
    <definedName name="SS_MH_Diameters">'Pick Lists'!$B$43:$B$47</definedName>
    <definedName name="SS_MH_Type">'Pick Lists'!$B$51:$B$52</definedName>
    <definedName name="SS_Pipe_Material" localSheetId="6">'[1]Pick Lists'!$A$37:$A$39</definedName>
    <definedName name="SS_Pipe_Material">'Pick Lists'!$A$37:$A$39</definedName>
    <definedName name="SS_Pump_Manufacturers">'Pick Lists'!$A$51:$A$53</definedName>
    <definedName name="SS_SCADA_Pole_Material">'Pick Lists'!$A$46:$A$48</definedName>
    <definedName name="SS_Service_Type">'Pick Lists'!$A$56:$A$57</definedName>
    <definedName name="SS_Valve_Types" localSheetId="6">'[1]Pick Lists'!$B$37:$B$40</definedName>
    <definedName name="SS_Valve_Types">'Pick Lists'!$B$37:$B$40</definedName>
    <definedName name="WA_Hydrant_Type" localSheetId="6">'[1]Pick Lists'!$A$11:$A$12</definedName>
    <definedName name="WA_Hydrant_Type">'Pick Lists'!$A$11:$A$12</definedName>
    <definedName name="WA_Main_Diameter" localSheetId="6">'[1]Pick Lists'!$C$3:$C$17</definedName>
    <definedName name="WA_Main_Diameter">'Pick Lists'!$C$3:$C$17</definedName>
    <definedName name="WA_Main_Material" localSheetId="6">'[1]Pick Lists'!$B$3:$B$5</definedName>
    <definedName name="WA_Main_Material">'Pick Lists'!$B$3:$B$5</definedName>
    <definedName name="WA_Service_Diameter" localSheetId="6">'[1]Pick Lists'!$D$3:$D$12</definedName>
    <definedName name="WA_Service_Diameter">'Pick Lists'!$D$3:$D$12</definedName>
    <definedName name="WA_Service_Material" localSheetId="6">'[1]Pick Lists'!$B$8:$B$9</definedName>
    <definedName name="WA_Service_Material">'Pick Lists'!$B$8:$B$9</definedName>
    <definedName name="WA_Service_Type">'Pick Lists'!$B$12:$B$14</definedName>
    <definedName name="WA_Valve_Types" localSheetId="6">'[1]Pick Lists'!$A$3:$A$6</definedName>
    <definedName name="WA_Valve_Types">'Pick Lists'!$A$3:$A$6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4" i="16" l="1"/>
  <c r="B22" i="16"/>
  <c r="B21" i="16"/>
  <c r="B20" i="16"/>
  <c r="B19" i="16"/>
  <c r="B18" i="16"/>
  <c r="B22" i="22" l="1"/>
  <c r="B11" i="22"/>
  <c r="B13" i="16" l="1"/>
  <c r="D2" i="20" l="1"/>
  <c r="F2" i="13"/>
  <c r="F2" i="10"/>
  <c r="E2" i="9"/>
  <c r="B17" i="22" l="1"/>
  <c r="B6" i="22"/>
  <c r="C9" i="20" l="1"/>
  <c r="B16" i="22" l="1"/>
  <c r="B5" i="22" l="1"/>
  <c r="C17" i="20" l="1"/>
  <c r="C31" i="20"/>
  <c r="C29" i="20"/>
  <c r="C15" i="20"/>
  <c r="C25" i="20"/>
  <c r="C11" i="20"/>
  <c r="B29" i="16"/>
  <c r="B30" i="16" s="1"/>
  <c r="B14" i="16"/>
  <c r="C27" i="20"/>
  <c r="C23" i="20"/>
  <c r="C13" i="20"/>
  <c r="B4" i="20"/>
  <c r="B3" i="20"/>
  <c r="B2" i="20"/>
  <c r="D1" i="20"/>
  <c r="B1" i="20"/>
  <c r="B1" i="9"/>
  <c r="B30" i="19"/>
  <c r="B29" i="19"/>
  <c r="B13" i="19"/>
  <c r="B14" i="19" s="1"/>
  <c r="B24" i="19"/>
  <c r="B23" i="19"/>
  <c r="B22" i="19"/>
  <c r="B8" i="19"/>
  <c r="B7" i="19"/>
  <c r="B6" i="19"/>
  <c r="B4" i="13"/>
  <c r="C4" i="10"/>
  <c r="D3" i="1"/>
  <c r="D2" i="1"/>
  <c r="D1" i="1"/>
  <c r="B4" i="1"/>
  <c r="B3" i="1"/>
  <c r="B2" i="1"/>
  <c r="B1" i="1"/>
  <c r="F1" i="13"/>
  <c r="B3" i="13"/>
  <c r="B2" i="13"/>
  <c r="B1" i="13"/>
  <c r="F1" i="10"/>
  <c r="C3" i="10"/>
  <c r="C2" i="10"/>
  <c r="C1" i="10"/>
  <c r="B4" i="9"/>
  <c r="B3" i="9"/>
  <c r="B2" i="9"/>
  <c r="K15" i="1"/>
  <c r="K16" i="1"/>
  <c r="K17" i="1"/>
  <c r="K18" i="1"/>
  <c r="K19" i="1"/>
  <c r="K20" i="1"/>
  <c r="K14" i="1"/>
  <c r="K5" i="1"/>
  <c r="K6" i="1"/>
  <c r="K7" i="1"/>
  <c r="K8" i="1"/>
  <c r="K9" i="1"/>
  <c r="K10" i="1"/>
  <c r="K4" i="1"/>
  <c r="E1" i="9"/>
  <c r="B31" i="19" l="1"/>
  <c r="B23" i="22"/>
  <c r="B36" i="19"/>
  <c r="B35" i="19"/>
  <c r="B12" i="22"/>
  <c r="B19" i="19"/>
  <c r="B18" i="19"/>
</calcChain>
</file>

<file path=xl/sharedStrings.xml><?xml version="1.0" encoding="utf-8"?>
<sst xmlns="http://schemas.openxmlformats.org/spreadsheetml/2006/main" count="513" uniqueCount="241">
  <si>
    <t>Cost</t>
  </si>
  <si>
    <t>Serial #</t>
  </si>
  <si>
    <t>Crane</t>
  </si>
  <si>
    <t>Crane Support</t>
  </si>
  <si>
    <t>Material</t>
  </si>
  <si>
    <t>Generator</t>
  </si>
  <si>
    <t>Manufacturer</t>
  </si>
  <si>
    <t>Fencing</t>
  </si>
  <si>
    <t>Flow Meter</t>
  </si>
  <si>
    <t>HVAC System</t>
  </si>
  <si>
    <t>HVAC Unit</t>
  </si>
  <si>
    <t>HVAC Fan</t>
  </si>
  <si>
    <t>Rain Gauge</t>
  </si>
  <si>
    <t>Main Breaker Unit</t>
  </si>
  <si>
    <t>Pump Control Panel</t>
  </si>
  <si>
    <t>Sump Pump Control Panel</t>
  </si>
  <si>
    <t>SCADA RTU</t>
  </si>
  <si>
    <t>SCADA Pole</t>
  </si>
  <si>
    <t>Staircase</t>
  </si>
  <si>
    <t>Length</t>
  </si>
  <si>
    <t>Generator Switch Unit</t>
  </si>
  <si>
    <t>Mixer Control Panel</t>
  </si>
  <si>
    <t>Height</t>
  </si>
  <si>
    <t>Hatches</t>
  </si>
  <si>
    <t># Installed</t>
  </si>
  <si>
    <t>Manufacturer:</t>
  </si>
  <si>
    <t>Model:</t>
  </si>
  <si>
    <t>Serial #:</t>
  </si>
  <si>
    <t>Cost:</t>
  </si>
  <si>
    <t>Material:</t>
  </si>
  <si>
    <t>Dry Well Cost:</t>
  </si>
  <si>
    <t>Wet Well Cost:</t>
  </si>
  <si>
    <t>Building Cost:</t>
  </si>
  <si>
    <t>Roof Cost:</t>
  </si>
  <si>
    <t>Fire Protection Panel</t>
  </si>
  <si>
    <t>Gate</t>
  </si>
  <si>
    <t>Butterfly</t>
  </si>
  <si>
    <t>Blow-off</t>
  </si>
  <si>
    <t>Project Name:</t>
  </si>
  <si>
    <t>CWS Project #:</t>
  </si>
  <si>
    <t>Extension #:</t>
  </si>
  <si>
    <t>SCDHEC Permit #:</t>
  </si>
  <si>
    <t>Manufacturer - Model - Serial #</t>
  </si>
  <si>
    <t>Total Linear Footage</t>
  </si>
  <si>
    <t>Installed Valves</t>
  </si>
  <si>
    <t xml:space="preserve">Type </t>
  </si>
  <si>
    <t>Installed Manholes</t>
  </si>
  <si>
    <t>Abandoned/Removed Piping</t>
  </si>
  <si>
    <t>Abandoned/Removed Manholes</t>
  </si>
  <si>
    <t>Abandoned/Removed Valves</t>
  </si>
  <si>
    <t>DIP</t>
  </si>
  <si>
    <t>HDPE</t>
  </si>
  <si>
    <t>Copper</t>
  </si>
  <si>
    <t>Mueller</t>
  </si>
  <si>
    <t>American AVK</t>
  </si>
  <si>
    <t>PVC</t>
  </si>
  <si>
    <t>Approved Sewer Pick List</t>
  </si>
  <si>
    <t># Abandoned</t>
  </si>
  <si>
    <t># Removed</t>
  </si>
  <si>
    <t>Footage Abandoned</t>
  </si>
  <si>
    <t>Footage Removed</t>
  </si>
  <si>
    <t>MH Type</t>
  </si>
  <si>
    <t>Standard</t>
  </si>
  <si>
    <t>Drop</t>
  </si>
  <si>
    <t># Lots Served:</t>
  </si>
  <si>
    <t>VFD</t>
  </si>
  <si>
    <t>Type</t>
  </si>
  <si>
    <t>Manhole Type</t>
  </si>
  <si>
    <t>Plug</t>
  </si>
  <si>
    <t>Diameter (ft.)</t>
  </si>
  <si>
    <t>Fence Material</t>
  </si>
  <si>
    <t>Brick</t>
  </si>
  <si>
    <t>Vinyl Coated Steel</t>
  </si>
  <si>
    <t>Cushioned Swing Check</t>
  </si>
  <si>
    <t>Ball Check</t>
  </si>
  <si>
    <t>Pump Manufacturers</t>
  </si>
  <si>
    <t>Flygt</t>
  </si>
  <si>
    <t>ABS</t>
  </si>
  <si>
    <t>Gorman Rupp</t>
  </si>
  <si>
    <t>SCADA Pole Material</t>
  </si>
  <si>
    <t>Wood</t>
  </si>
  <si>
    <t>Steel</t>
  </si>
  <si>
    <t>Fiberglass</t>
  </si>
  <si>
    <t>Unit Cost</t>
  </si>
  <si>
    <t>ARV</t>
  </si>
  <si>
    <t>Water Main Material</t>
  </si>
  <si>
    <t>Service Line Material</t>
  </si>
  <si>
    <t>American-Darling</t>
  </si>
  <si>
    <t>Diameter (in.)</t>
  </si>
  <si>
    <t>Unit Cost:</t>
  </si>
  <si>
    <t>Installed Hydrant Assemblies</t>
  </si>
  <si>
    <t>Installed Water Mains</t>
  </si>
  <si>
    <t>Installed Service Laterals</t>
  </si>
  <si>
    <t>Installed Gravity Mains</t>
  </si>
  <si>
    <t>Abandoned/Removed Gravity Mains</t>
  </si>
  <si>
    <t>Abandoned/Removed Water Mains</t>
  </si>
  <si>
    <t>Abandoned/Removed Service Lines</t>
  </si>
  <si>
    <t>Unit cost</t>
  </si>
  <si>
    <t># of Lots Served:</t>
  </si>
  <si>
    <t>Abandoned/Removed Service Laterals</t>
  </si>
  <si>
    <t>Valve Types</t>
  </si>
  <si>
    <t>Pipe Material</t>
  </si>
  <si>
    <t>MH Diameters</t>
  </si>
  <si>
    <t>Extended Cost</t>
  </si>
  <si>
    <t>Hatch ID (From Drawing)</t>
  </si>
  <si>
    <t>Hydrant Type</t>
  </si>
  <si>
    <t>2-way</t>
  </si>
  <si>
    <t>3-way</t>
  </si>
  <si>
    <t>Water Main Diameters</t>
  </si>
  <si>
    <t>Water Service Diameters</t>
  </si>
  <si>
    <t>Sewer Lateral Diameters</t>
  </si>
  <si>
    <t>Utility Contractor:</t>
  </si>
  <si>
    <t xml:space="preserve"> Utility Contractor:</t>
  </si>
  <si>
    <t>Pump #1</t>
  </si>
  <si>
    <t>Pump #2</t>
  </si>
  <si>
    <t>Pump #3</t>
  </si>
  <si>
    <t>Pump #4</t>
  </si>
  <si>
    <t>Motor #1</t>
  </si>
  <si>
    <t>Motor #2</t>
  </si>
  <si>
    <t>Motor #3</t>
  </si>
  <si>
    <t>Motor #4</t>
  </si>
  <si>
    <t>VFD #1:</t>
  </si>
  <si>
    <t>VFD #2:</t>
  </si>
  <si>
    <t>VFD #3:</t>
  </si>
  <si>
    <t>VFD #4:</t>
  </si>
  <si>
    <t>Asphalt Pavement:</t>
  </si>
  <si>
    <t>Odor Control System</t>
  </si>
  <si>
    <t>Odor Control Blower</t>
  </si>
  <si>
    <t>Odor Control Panel</t>
  </si>
  <si>
    <t>Odor Control Vessel</t>
  </si>
  <si>
    <t>Odor Control Pump</t>
  </si>
  <si>
    <t>Installed Piping (Includes all wet well and above ground piping)</t>
  </si>
  <si>
    <t>Engineering Firm:</t>
  </si>
  <si>
    <t>Force Main Diameter</t>
  </si>
  <si>
    <t>Gravity Main Diameters</t>
  </si>
  <si>
    <t>Water Distribution System Summary</t>
  </si>
  <si>
    <t>Wastewater Collection System Summary</t>
  </si>
  <si>
    <t>Total Water Project Cost:</t>
  </si>
  <si>
    <t>Installed Service Lines (Includes Fire Services)</t>
  </si>
  <si>
    <t>Installed Piping</t>
  </si>
  <si>
    <t>Installed Valves (Do not include corporation or curb-stop valves)</t>
  </si>
  <si>
    <t>Abandoned/Removed Valves (Do not include corporation or curb-stop valves)</t>
  </si>
  <si>
    <t>Approved Water Pick List</t>
  </si>
  <si>
    <t>TMS Number(s):</t>
  </si>
  <si>
    <t>Date:</t>
  </si>
  <si>
    <t>The linear footage of mains and system valuation are based upon the information provided within this document.</t>
  </si>
  <si>
    <t>Wastewater System Construction Fees</t>
  </si>
  <si>
    <t>Water System Construction Fees</t>
  </si>
  <si>
    <t>Force Main Linear Footage:</t>
  </si>
  <si>
    <t>Gravity Main Linear Footage:</t>
  </si>
  <si>
    <t>Water Main Linear Footage:</t>
  </si>
  <si>
    <t>Depth</t>
  </si>
  <si>
    <t>Cut Depth</t>
  </si>
  <si>
    <t>0' - 6'</t>
  </si>
  <si>
    <t>6' - 8'</t>
  </si>
  <si>
    <t>8' - 10'</t>
  </si>
  <si>
    <t>10' - 12'</t>
  </si>
  <si>
    <t>12' - 14'</t>
  </si>
  <si>
    <t>14' - 16'</t>
  </si>
  <si>
    <t>16' - 18'</t>
  </si>
  <si>
    <t>18' - 20'</t>
  </si>
  <si>
    <t>Total System Valuation From Project Summary Page:</t>
  </si>
  <si>
    <t>Date</t>
  </si>
  <si>
    <t>Engineer of Record's Name</t>
  </si>
  <si>
    <t>Separate checks are required for each inspection fee and maintenance bond.</t>
  </si>
  <si>
    <t>Maintenance Agreement Bond</t>
  </si>
  <si>
    <t>Maintenance Agreement Bond Due:</t>
  </si>
  <si>
    <t>The Maintenance Agreement Bond is 10% of the system valuation in accordance with CWS Minimum Standard.</t>
  </si>
  <si>
    <t>Maintenance Agreement Final Inspection Fee</t>
  </si>
  <si>
    <t>Maintenance Agreement Final Inspection Fee Due:</t>
  </si>
  <si>
    <t xml:space="preserve"> The Maintenance Agreement Final Inspection Fee rate is $0.50 per linear foot of water main in accordance with CWS Minimum Standard.</t>
  </si>
  <si>
    <t xml:space="preserve"> The Maintenance Agreement Final Inspection Fee rate is $0.50/linear foot of gravity main and $2.00/linear foot of force main in accordance with CWS Minimum Standard.</t>
  </si>
  <si>
    <t xml:space="preserve"> (From SCDHEC Construction Permit Application)</t>
  </si>
  <si>
    <t>Service Type</t>
  </si>
  <si>
    <t># of Services</t>
  </si>
  <si>
    <t>Short</t>
  </si>
  <si>
    <t>Long</t>
  </si>
  <si>
    <t>Fire</t>
  </si>
  <si>
    <t>SS Service Type</t>
  </si>
  <si>
    <t xml:space="preserve"> WA Service Type</t>
  </si>
  <si>
    <t>Input the total number of each type of hydrant installed for this project. Information  must match information provided in the record drawings.</t>
  </si>
  <si>
    <t>Wet Well &amp; Earthworks Costs:</t>
  </si>
  <si>
    <t>Pump, Chains, Cables Cost:</t>
  </si>
  <si>
    <t>Total Pump Station #1 Cost:</t>
  </si>
  <si>
    <t>Total Pump Station #2 Cost:</t>
  </si>
  <si>
    <t>Total Water System Construction Costs:</t>
  </si>
  <si>
    <t>Total Sewer Project Cost:</t>
  </si>
  <si>
    <t>Total Sewer Pump Station (PS) Construction Costs:</t>
  </si>
  <si>
    <r>
      <t xml:space="preserve">Enter the associated information for each different type of main installed for this project. Information must match the information provided in the record drawings.  </t>
    </r>
    <r>
      <rPr>
        <u/>
        <sz val="9"/>
        <color theme="1"/>
        <rFont val="Calibri"/>
        <family val="2"/>
        <scheme val="minor"/>
      </rPr>
      <t xml:space="preserve">
Diameter:</t>
    </r>
    <r>
      <rPr>
        <sz val="9"/>
        <color theme="1"/>
        <rFont val="Calibri"/>
        <family val="2"/>
        <scheme val="minor"/>
      </rPr>
      <t xml:space="preserve"> Use the pick list to select the diameter for each different type of  mains installed.
</t>
    </r>
    <r>
      <rPr>
        <u/>
        <sz val="9"/>
        <color theme="1"/>
        <rFont val="Calibri"/>
        <family val="2"/>
        <scheme val="minor"/>
      </rPr>
      <t>Material</t>
    </r>
    <r>
      <rPr>
        <sz val="9"/>
        <color theme="1"/>
        <rFont val="Calibri"/>
        <family val="2"/>
        <scheme val="minor"/>
      </rPr>
      <t xml:space="preserve">: Use the pick list to select the material type for each different diameter of main installed.
</t>
    </r>
    <r>
      <rPr>
        <u/>
        <sz val="9"/>
        <color theme="1"/>
        <rFont val="Calibri"/>
        <family val="2"/>
        <scheme val="minor"/>
      </rPr>
      <t>Total Linear  Footage</t>
    </r>
    <r>
      <rPr>
        <sz val="9"/>
        <color theme="1"/>
        <rFont val="Calibri"/>
        <family val="2"/>
        <scheme val="minor"/>
      </rPr>
      <t xml:space="preserve">: Enter the total linear footage of each of the main types  listed.  </t>
    </r>
  </si>
  <si>
    <r>
      <t xml:space="preserve">Enter the associated information for each different type of valve  installed for this project. Information must match the information provided in the record drawings.  
</t>
    </r>
    <r>
      <rPr>
        <u/>
        <sz val="9"/>
        <color theme="1"/>
        <rFont val="Calibri"/>
        <family val="2"/>
        <scheme val="minor"/>
      </rPr>
      <t>Diameter</t>
    </r>
    <r>
      <rPr>
        <sz val="9"/>
        <color theme="1"/>
        <rFont val="Calibri"/>
        <family val="2"/>
        <scheme val="minor"/>
      </rPr>
      <t xml:space="preserve">: Use the pick list to select the diameter for each different type of valves installed.
</t>
    </r>
    <r>
      <rPr>
        <u/>
        <sz val="9"/>
        <color theme="1"/>
        <rFont val="Calibri"/>
        <family val="2"/>
        <scheme val="minor"/>
      </rPr>
      <t>Type</t>
    </r>
    <r>
      <rPr>
        <sz val="9"/>
        <color theme="1"/>
        <rFont val="Calibri"/>
        <family val="2"/>
        <scheme val="minor"/>
      </rPr>
      <t xml:space="preserve">: Use the pick list to select the valve type. 
</t>
    </r>
    <r>
      <rPr>
        <u/>
        <sz val="9"/>
        <color theme="1"/>
        <rFont val="Calibri"/>
        <family val="2"/>
        <scheme val="minor"/>
      </rPr>
      <t># Installed</t>
    </r>
    <r>
      <rPr>
        <sz val="9"/>
        <color theme="1"/>
        <rFont val="Calibri"/>
        <family val="2"/>
        <scheme val="minor"/>
      </rPr>
      <t xml:space="preserve">:  Enter the total number of valves installed  for each type and diameter.  </t>
    </r>
  </si>
  <si>
    <r>
      <t xml:space="preserve">Enter the information for each type of valve removed or abandoned as a part of this project.  Information must match the record drawing and(or) demolition plan. 
</t>
    </r>
    <r>
      <rPr>
        <u/>
        <sz val="9"/>
        <color theme="1"/>
        <rFont val="Calibri"/>
        <family val="2"/>
        <scheme val="minor"/>
      </rPr>
      <t>Diameter</t>
    </r>
    <r>
      <rPr>
        <sz val="9"/>
        <color theme="1"/>
        <rFont val="Calibri"/>
        <family val="2"/>
        <scheme val="minor"/>
      </rPr>
      <t xml:space="preserve">: Use the pick list to select the diameter for each valve type.
</t>
    </r>
    <r>
      <rPr>
        <u/>
        <sz val="9"/>
        <color theme="1"/>
        <rFont val="Calibri"/>
        <family val="2"/>
        <scheme val="minor"/>
      </rPr>
      <t>Type</t>
    </r>
    <r>
      <rPr>
        <sz val="9"/>
        <color theme="1"/>
        <rFont val="Calibri"/>
        <family val="2"/>
        <scheme val="minor"/>
      </rPr>
      <t xml:space="preserve">: Use the pick list to select the valve type. 
</t>
    </r>
    <r>
      <rPr>
        <u/>
        <sz val="9"/>
        <color theme="1"/>
        <rFont val="Calibri"/>
        <family val="2"/>
        <scheme val="minor"/>
      </rPr>
      <t>Removed</t>
    </r>
    <r>
      <rPr>
        <sz val="9"/>
        <color theme="1"/>
        <rFont val="Calibri"/>
        <family val="2"/>
        <scheme val="minor"/>
      </rPr>
      <t xml:space="preserve">: If the valve  was removed enter the number removed.  
</t>
    </r>
    <r>
      <rPr>
        <u/>
        <sz val="9"/>
        <color theme="1"/>
        <rFont val="Calibri"/>
        <family val="2"/>
        <scheme val="minor"/>
      </rPr>
      <t>Abandoned</t>
    </r>
    <r>
      <rPr>
        <sz val="9"/>
        <color theme="1"/>
        <rFont val="Calibri"/>
        <family val="2"/>
        <scheme val="minor"/>
      </rPr>
      <t>: If the valve was abandoned in place enter the number abandoned.</t>
    </r>
  </si>
  <si>
    <r>
      <t xml:space="preserve">Enter the information for each type of MH removed or abandoned as a part of this project.  Information must match the record drawing and(or) demolition plan. 
</t>
    </r>
    <r>
      <rPr>
        <u/>
        <sz val="9"/>
        <color theme="1"/>
        <rFont val="Calibri"/>
        <family val="2"/>
        <scheme val="minor"/>
      </rPr>
      <t>Diameter</t>
    </r>
    <r>
      <rPr>
        <sz val="9"/>
        <color theme="1"/>
        <rFont val="Calibri"/>
        <family val="2"/>
        <scheme val="minor"/>
      </rPr>
      <t xml:space="preserve">: Use the pick list to select the diameter for each MH.
</t>
    </r>
    <r>
      <rPr>
        <u/>
        <sz val="9"/>
        <color theme="1"/>
        <rFont val="Calibri"/>
        <family val="2"/>
        <scheme val="minor"/>
      </rPr>
      <t>Type</t>
    </r>
    <r>
      <rPr>
        <sz val="9"/>
        <color theme="1"/>
        <rFont val="Calibri"/>
        <family val="2"/>
        <scheme val="minor"/>
      </rPr>
      <t xml:space="preserve">: Use the pick list to select the MH type. 
</t>
    </r>
    <r>
      <rPr>
        <u/>
        <sz val="9"/>
        <color theme="1"/>
        <rFont val="Calibri"/>
        <family val="2"/>
        <scheme val="minor"/>
      </rPr>
      <t>Removed</t>
    </r>
    <r>
      <rPr>
        <sz val="9"/>
        <color theme="1"/>
        <rFont val="Calibri"/>
        <family val="2"/>
        <scheme val="minor"/>
      </rPr>
      <t xml:space="preserve">: If the MH  was removed enter the number removed.  
</t>
    </r>
    <r>
      <rPr>
        <u/>
        <sz val="9"/>
        <color theme="1"/>
        <rFont val="Calibri"/>
        <family val="2"/>
        <scheme val="minor"/>
      </rPr>
      <t>Abandoned</t>
    </r>
    <r>
      <rPr>
        <sz val="9"/>
        <color theme="1"/>
        <rFont val="Calibri"/>
        <family val="2"/>
        <scheme val="minor"/>
      </rPr>
      <t>: If the MH was abandoned in place enter the number abandoned.</t>
    </r>
  </si>
  <si>
    <r>
      <t xml:space="preserve">Enter the information for each type of Gravity Sewer Main (GSM) removed or abandoned as a part of this project.  Information must match the record drawing and(or) demolition plan. 
</t>
    </r>
    <r>
      <rPr>
        <u/>
        <sz val="9"/>
        <color theme="1"/>
        <rFont val="Calibri"/>
        <family val="2"/>
        <scheme val="minor"/>
      </rPr>
      <t>Diameter</t>
    </r>
    <r>
      <rPr>
        <sz val="9"/>
        <color theme="1"/>
        <rFont val="Calibri"/>
        <family val="2"/>
        <scheme val="minor"/>
      </rPr>
      <t xml:space="preserve">:Use the pick list to select the diameter for each GSM. 
</t>
    </r>
    <r>
      <rPr>
        <u/>
        <sz val="9"/>
        <color theme="1"/>
        <rFont val="Calibri"/>
        <family val="2"/>
        <scheme val="minor"/>
      </rPr>
      <t>Material</t>
    </r>
    <r>
      <rPr>
        <sz val="9"/>
        <color theme="1"/>
        <rFont val="Calibri"/>
        <family val="2"/>
        <scheme val="minor"/>
      </rPr>
      <t xml:space="preserve">:Enter the material type for GSM. 
</t>
    </r>
    <r>
      <rPr>
        <u/>
        <sz val="9"/>
        <color theme="1"/>
        <rFont val="Calibri"/>
        <family val="2"/>
        <scheme val="minor"/>
      </rPr>
      <t>Removed</t>
    </r>
    <r>
      <rPr>
        <sz val="9"/>
        <color theme="1"/>
        <rFont val="Calibri"/>
        <family val="2"/>
        <scheme val="minor"/>
      </rPr>
      <t xml:space="preserve">:If the GSM was removed enter the linear footage removed.
</t>
    </r>
    <r>
      <rPr>
        <u/>
        <sz val="9"/>
        <color theme="1"/>
        <rFont val="Calibri"/>
        <family val="2"/>
        <scheme val="minor"/>
      </rPr>
      <t>Abandoned</t>
    </r>
    <r>
      <rPr>
        <sz val="9"/>
        <color theme="1"/>
        <rFont val="Calibri"/>
        <family val="2"/>
        <scheme val="minor"/>
      </rPr>
      <t>:If the GSM was abandoned in place enter the linear footage abandoned.</t>
    </r>
  </si>
  <si>
    <r>
      <t xml:space="preserve">Enter the information for each type of Sewer Service Lateral (SSL) removed or abandoned as a part of this project.  Information must match the record drawing and(or) demolition plan. 
</t>
    </r>
    <r>
      <rPr>
        <u/>
        <sz val="9"/>
        <color theme="1"/>
        <rFont val="Calibri"/>
        <family val="2"/>
        <scheme val="minor"/>
      </rPr>
      <t>Diameter</t>
    </r>
    <r>
      <rPr>
        <sz val="9"/>
        <color theme="1"/>
        <rFont val="Calibri"/>
        <family val="2"/>
        <scheme val="minor"/>
      </rPr>
      <t xml:space="preserve">: Use the pick list to select the diameter for each SSL.
</t>
    </r>
    <r>
      <rPr>
        <u/>
        <sz val="9"/>
        <color theme="1"/>
        <rFont val="Calibri"/>
        <family val="2"/>
        <scheme val="minor"/>
      </rPr>
      <t>Type</t>
    </r>
    <r>
      <rPr>
        <sz val="9"/>
        <color theme="1"/>
        <rFont val="Calibri"/>
        <family val="2"/>
        <scheme val="minor"/>
      </rPr>
      <t xml:space="preserve">: Use the pick list to select the SSL type. Note: Long services cross roads. Short services do not.
</t>
    </r>
    <r>
      <rPr>
        <u/>
        <sz val="9"/>
        <color theme="1"/>
        <rFont val="Calibri"/>
        <family val="2"/>
        <scheme val="minor"/>
      </rPr>
      <t>Removed</t>
    </r>
    <r>
      <rPr>
        <sz val="9"/>
        <color theme="1"/>
        <rFont val="Calibri"/>
        <family val="2"/>
        <scheme val="minor"/>
      </rPr>
      <t xml:space="preserve">: If the SSL  was removed enter the number removed.  
</t>
    </r>
    <r>
      <rPr>
        <u/>
        <sz val="9"/>
        <color theme="1"/>
        <rFont val="Calibri"/>
        <family val="2"/>
        <scheme val="minor"/>
      </rPr>
      <t>Abandoned</t>
    </r>
    <r>
      <rPr>
        <sz val="9"/>
        <color theme="1"/>
        <rFont val="Calibri"/>
        <family val="2"/>
        <scheme val="minor"/>
      </rPr>
      <t>: If the SSL was abandoned in place enter the number abandoned.</t>
    </r>
  </si>
  <si>
    <r>
      <t xml:space="preserve">Enter the associated information for each different type of valve  installed for this project. Information must match the information provided in the record drawings.  
</t>
    </r>
    <r>
      <rPr>
        <u/>
        <sz val="9"/>
        <color theme="1"/>
        <rFont val="Calibri"/>
        <family val="2"/>
        <scheme val="minor"/>
      </rPr>
      <t>Diameter</t>
    </r>
    <r>
      <rPr>
        <sz val="9"/>
        <color theme="1"/>
        <rFont val="Calibri"/>
        <family val="2"/>
        <scheme val="minor"/>
      </rPr>
      <t xml:space="preserve">: Use the pick list to select the diameter for each different type of valve installed.
</t>
    </r>
    <r>
      <rPr>
        <u/>
        <sz val="9"/>
        <color theme="1"/>
        <rFont val="Calibri"/>
        <family val="2"/>
        <scheme val="minor"/>
      </rPr>
      <t>Type</t>
    </r>
    <r>
      <rPr>
        <sz val="9"/>
        <color theme="1"/>
        <rFont val="Calibri"/>
        <family val="2"/>
        <scheme val="minor"/>
      </rPr>
      <t xml:space="preserve">: Use the pick list to select the valve type. 
</t>
    </r>
    <r>
      <rPr>
        <u/>
        <sz val="9"/>
        <color theme="1"/>
        <rFont val="Calibri"/>
        <family val="2"/>
        <scheme val="minor"/>
      </rPr>
      <t># Installed</t>
    </r>
    <r>
      <rPr>
        <sz val="9"/>
        <color theme="1"/>
        <rFont val="Calibri"/>
        <family val="2"/>
        <scheme val="minor"/>
      </rPr>
      <t xml:space="preserve">:  Enter the total number of valves installed  for each type and diameter.  </t>
    </r>
  </si>
  <si>
    <r>
      <t xml:space="preserve">Enter the associated information for each different type of force main installed for this project. Information must match the information provided in the record drawings.  
</t>
    </r>
    <r>
      <rPr>
        <u/>
        <sz val="9"/>
        <color theme="1"/>
        <rFont val="Calibri"/>
        <family val="2"/>
        <scheme val="minor"/>
      </rPr>
      <t>Diameter</t>
    </r>
    <r>
      <rPr>
        <sz val="9"/>
        <color theme="1"/>
        <rFont val="Calibri"/>
        <family val="2"/>
        <scheme val="minor"/>
      </rPr>
      <t xml:space="preserve">: Use the pick list to select the diameter for each different type of  force main installed.
</t>
    </r>
    <r>
      <rPr>
        <u/>
        <sz val="9"/>
        <color theme="1"/>
        <rFont val="Calibri"/>
        <family val="2"/>
        <scheme val="minor"/>
      </rPr>
      <t>Material</t>
    </r>
    <r>
      <rPr>
        <sz val="9"/>
        <color theme="1"/>
        <rFont val="Calibri"/>
        <family val="2"/>
        <scheme val="minor"/>
      </rPr>
      <t xml:space="preserve">: Use the pick list to select the material type for each different diameter of force main installed.
</t>
    </r>
    <r>
      <rPr>
        <u/>
        <sz val="9"/>
        <color theme="1"/>
        <rFont val="Calibri"/>
        <family val="2"/>
        <scheme val="minor"/>
      </rPr>
      <t>Total Linear  Footage</t>
    </r>
    <r>
      <rPr>
        <sz val="9"/>
        <color theme="1"/>
        <rFont val="Calibri"/>
        <family val="2"/>
        <scheme val="minor"/>
      </rPr>
      <t xml:space="preserve">: Enter the total linear footage of each main type listed.  </t>
    </r>
  </si>
  <si>
    <t>Abandoned/Removed Force Mains</t>
  </si>
  <si>
    <r>
      <t xml:space="preserve">Enter the information for each type of force main  removed or abandoned as a part of this project.  Information must match the record drawing and(or) demolition plan. 
</t>
    </r>
    <r>
      <rPr>
        <u/>
        <sz val="9"/>
        <color theme="1"/>
        <rFont val="Calibri"/>
        <family val="2"/>
        <scheme val="minor"/>
      </rPr>
      <t>Diameter</t>
    </r>
    <r>
      <rPr>
        <sz val="9"/>
        <color theme="1"/>
        <rFont val="Calibri"/>
        <family val="2"/>
        <scheme val="minor"/>
      </rPr>
      <t xml:space="preserve">: Use the pick list to select the diameter of each main. 
</t>
    </r>
    <r>
      <rPr>
        <u/>
        <sz val="9"/>
        <color theme="1"/>
        <rFont val="Calibri"/>
        <family val="2"/>
        <scheme val="minor"/>
      </rPr>
      <t>Material</t>
    </r>
    <r>
      <rPr>
        <sz val="9"/>
        <color theme="1"/>
        <rFont val="Calibri"/>
        <family val="2"/>
        <scheme val="minor"/>
      </rPr>
      <t xml:space="preserve">: Enter the material type for each main. 
</t>
    </r>
    <r>
      <rPr>
        <u/>
        <sz val="9"/>
        <color theme="1"/>
        <rFont val="Calibri"/>
        <family val="2"/>
        <scheme val="minor"/>
      </rPr>
      <t>Removed</t>
    </r>
    <r>
      <rPr>
        <sz val="9"/>
        <color theme="1"/>
        <rFont val="Calibri"/>
        <family val="2"/>
        <scheme val="minor"/>
      </rPr>
      <t xml:space="preserve">: If the main was removed enter the linear footage removed.
</t>
    </r>
    <r>
      <rPr>
        <u/>
        <sz val="9"/>
        <color theme="1"/>
        <rFont val="Calibri"/>
        <family val="2"/>
        <scheme val="minor"/>
      </rPr>
      <t>Abandoned</t>
    </r>
    <r>
      <rPr>
        <sz val="9"/>
        <color theme="1"/>
        <rFont val="Calibri"/>
        <family val="2"/>
        <scheme val="minor"/>
      </rPr>
      <t>: If the main was abandoned in place enter the linear footage abandoned.</t>
    </r>
  </si>
  <si>
    <r>
      <t xml:space="preserve">Enter the information for each type of force main valve removed or abandoned as a part of this project.  Information must match the record drawing and(or) demolition plan. 
</t>
    </r>
    <r>
      <rPr>
        <u/>
        <sz val="9"/>
        <color theme="1"/>
        <rFont val="Calibri"/>
        <family val="2"/>
        <scheme val="minor"/>
      </rPr>
      <t>Diameter</t>
    </r>
    <r>
      <rPr>
        <sz val="9"/>
        <color theme="1"/>
        <rFont val="Calibri"/>
        <family val="2"/>
        <scheme val="minor"/>
      </rPr>
      <t xml:space="preserve">: Use the pick list to select the diameter for each valve type.
</t>
    </r>
    <r>
      <rPr>
        <u/>
        <sz val="9"/>
        <color theme="1"/>
        <rFont val="Calibri"/>
        <family val="2"/>
        <scheme val="minor"/>
      </rPr>
      <t>Type</t>
    </r>
    <r>
      <rPr>
        <sz val="9"/>
        <color theme="1"/>
        <rFont val="Calibri"/>
        <family val="2"/>
        <scheme val="minor"/>
      </rPr>
      <t xml:space="preserve">: Use the pick list to select the valve type. 
</t>
    </r>
    <r>
      <rPr>
        <u/>
        <sz val="9"/>
        <color theme="1"/>
        <rFont val="Calibri"/>
        <family val="2"/>
        <scheme val="minor"/>
      </rPr>
      <t>Removed</t>
    </r>
    <r>
      <rPr>
        <sz val="9"/>
        <color theme="1"/>
        <rFont val="Calibri"/>
        <family val="2"/>
        <scheme val="minor"/>
      </rPr>
      <t xml:space="preserve">: If the valve  was removed enter the  number removed.  
</t>
    </r>
    <r>
      <rPr>
        <u/>
        <sz val="9"/>
        <color theme="1"/>
        <rFont val="Calibri"/>
        <family val="2"/>
        <scheme val="minor"/>
      </rPr>
      <t>Abandoned</t>
    </r>
    <r>
      <rPr>
        <sz val="9"/>
        <color theme="1"/>
        <rFont val="Calibri"/>
        <family val="2"/>
        <scheme val="minor"/>
      </rPr>
      <t>: If the valve was abandoned in place enter the number abandoned</t>
    </r>
  </si>
  <si>
    <r>
      <t xml:space="preserve">Enter the total construction cost for any pump station constructed as a part of this project in the first field. </t>
    </r>
    <r>
      <rPr>
        <b/>
        <sz val="9"/>
        <color theme="1"/>
        <rFont val="Calibri"/>
        <family val="2"/>
        <scheme val="minor"/>
      </rPr>
      <t xml:space="preserve">The remaining fields highlighted in blue will calculate automatically and do not require entry. </t>
    </r>
    <r>
      <rPr>
        <sz val="9"/>
        <color theme="1"/>
        <rFont val="Calibri"/>
        <family val="2"/>
        <scheme val="minor"/>
      </rPr>
      <t xml:space="preserve"> 
If there is a second pump station as a part of this project complete the fields below for the second pump station. Otherwise leave Pump Station #2 fields blank.    </t>
    </r>
  </si>
  <si>
    <t>Sewer System Construction Costs (excluding PS):</t>
  </si>
  <si>
    <t xml:space="preserve">Sewer System Engineering Design Costs (10%): </t>
  </si>
  <si>
    <t>Water System Engineering Design Costs:</t>
  </si>
  <si>
    <t xml:space="preserve">Estimated Design Cost %: </t>
  </si>
  <si>
    <r>
      <t xml:space="preserve">Enter the information for each type of service  removed or abandoned as a part of this project.  Information must match the record drawing and(or) demolition plan. 
</t>
    </r>
    <r>
      <rPr>
        <u/>
        <sz val="9"/>
        <color theme="1"/>
        <rFont val="Calibri"/>
        <family val="2"/>
        <scheme val="minor"/>
      </rPr>
      <t>Diameter</t>
    </r>
    <r>
      <rPr>
        <sz val="9"/>
        <color theme="1"/>
        <rFont val="Calibri"/>
        <family val="2"/>
        <scheme val="minor"/>
      </rPr>
      <t xml:space="preserve">: Use the pick list to select the diameter for each service type.
</t>
    </r>
    <r>
      <rPr>
        <u/>
        <sz val="9"/>
        <color theme="1"/>
        <rFont val="Calibri"/>
        <family val="2"/>
        <scheme val="minor"/>
      </rPr>
      <t>Service Type</t>
    </r>
    <r>
      <rPr>
        <sz val="9"/>
        <color theme="1"/>
        <rFont val="Calibri"/>
        <family val="2"/>
        <scheme val="minor"/>
      </rPr>
      <t xml:space="preserve">: Use the pick list to select the service type. Note: Long services cross roads. Short services do not.
</t>
    </r>
    <r>
      <rPr>
        <u/>
        <sz val="9"/>
        <color theme="1"/>
        <rFont val="Calibri"/>
        <family val="2"/>
        <scheme val="minor"/>
      </rPr>
      <t>Removed</t>
    </r>
    <r>
      <rPr>
        <sz val="9"/>
        <color theme="1"/>
        <rFont val="Calibri"/>
        <family val="2"/>
        <scheme val="minor"/>
      </rPr>
      <t xml:space="preserve">:If the service  was removed enter the number removed . 
</t>
    </r>
    <r>
      <rPr>
        <u/>
        <sz val="9"/>
        <color theme="1"/>
        <rFont val="Calibri"/>
        <family val="2"/>
        <scheme val="minor"/>
      </rPr>
      <t>Abandoned</t>
    </r>
    <r>
      <rPr>
        <sz val="9"/>
        <color theme="1"/>
        <rFont val="Calibri"/>
        <family val="2"/>
        <scheme val="minor"/>
      </rPr>
      <t>:If the service was abandoned in place enter the number abandoned.</t>
    </r>
  </si>
  <si>
    <r>
      <t xml:space="preserve">Enter the associated information for each different type of service  installed for this project. Information must match the infromation provided in the record drawings.  
</t>
    </r>
    <r>
      <rPr>
        <u/>
        <sz val="9"/>
        <color theme="1"/>
        <rFont val="Calibri"/>
        <family val="2"/>
        <scheme val="minor"/>
      </rPr>
      <t>Diameter</t>
    </r>
    <r>
      <rPr>
        <sz val="9"/>
        <color theme="1"/>
        <rFont val="Calibri"/>
        <family val="2"/>
        <scheme val="minor"/>
      </rPr>
      <t xml:space="preserve">: Use the pick list to select the diameter for each different type of service installed.
</t>
    </r>
    <r>
      <rPr>
        <u/>
        <sz val="9"/>
        <color theme="1"/>
        <rFont val="Calibri"/>
        <family val="2"/>
        <scheme val="minor"/>
      </rPr>
      <t>Service Type</t>
    </r>
    <r>
      <rPr>
        <sz val="9"/>
        <color theme="1"/>
        <rFont val="Calibri"/>
        <family val="2"/>
        <scheme val="minor"/>
      </rPr>
      <t xml:space="preserve">: Use the pick list to select the service type. Note: Long services cross roads. Short services do not. 
</t>
    </r>
    <r>
      <rPr>
        <u/>
        <sz val="9"/>
        <color theme="1"/>
        <rFont val="Calibri"/>
        <family val="2"/>
        <scheme val="minor"/>
      </rPr>
      <t># of Services</t>
    </r>
    <r>
      <rPr>
        <sz val="9"/>
        <color theme="1"/>
        <rFont val="Calibri"/>
        <family val="2"/>
        <scheme val="minor"/>
      </rPr>
      <t xml:space="preserve">: Enter the total number of services installed  for each type and diameter.  </t>
    </r>
  </si>
  <si>
    <r>
      <t xml:space="preserve">Enter the associated information for each different type of Gravity Sewer Main (GSM) installed for this project. Information must match the information provided in the record drawings.  
</t>
    </r>
    <r>
      <rPr>
        <u/>
        <sz val="9"/>
        <color theme="1"/>
        <rFont val="Calibri"/>
        <family val="2"/>
        <scheme val="minor"/>
      </rPr>
      <t>Depth</t>
    </r>
    <r>
      <rPr>
        <sz val="9"/>
        <color theme="1"/>
        <rFont val="Calibri"/>
        <family val="2"/>
        <scheme val="minor"/>
      </rPr>
      <t xml:space="preserve">: Use the pick list to select the depth range for each GSM installed.
</t>
    </r>
    <r>
      <rPr>
        <u/>
        <sz val="9"/>
        <color theme="1"/>
        <rFont val="Calibri"/>
        <family val="2"/>
        <scheme val="minor"/>
      </rPr>
      <t>Diameter</t>
    </r>
    <r>
      <rPr>
        <sz val="9"/>
        <color theme="1"/>
        <rFont val="Calibri"/>
        <family val="2"/>
        <scheme val="minor"/>
      </rPr>
      <t xml:space="preserve">: Use the pick list to select the diameter for each GSM installed.
</t>
    </r>
    <r>
      <rPr>
        <u/>
        <sz val="9"/>
        <color theme="1"/>
        <rFont val="Calibri"/>
        <family val="2"/>
        <scheme val="minor"/>
      </rPr>
      <t>Material Type</t>
    </r>
    <r>
      <rPr>
        <sz val="9"/>
        <color theme="1"/>
        <rFont val="Calibri"/>
        <family val="2"/>
        <scheme val="minor"/>
      </rPr>
      <t xml:space="preserve">: Use the pick list to select the material type for each GSM installed.
</t>
    </r>
    <r>
      <rPr>
        <u/>
        <sz val="9"/>
        <color theme="1"/>
        <rFont val="Calibri"/>
        <family val="2"/>
        <scheme val="minor"/>
      </rPr>
      <t>Total Linear Footage</t>
    </r>
    <r>
      <rPr>
        <sz val="9"/>
        <color theme="1"/>
        <rFont val="Calibri"/>
        <family val="2"/>
        <scheme val="minor"/>
      </rPr>
      <t xml:space="preserve">: Enter the total length for each type of GSM installed.  </t>
    </r>
  </si>
  <si>
    <r>
      <t xml:space="preserve">Enter the associated information for each different type of Sewer Service Lateral (SSL) installed for this project. Information must match the information provided in the record drawings.  
</t>
    </r>
    <r>
      <rPr>
        <u/>
        <sz val="9"/>
        <color theme="1"/>
        <rFont val="Calibri"/>
        <family val="2"/>
        <scheme val="minor"/>
      </rPr>
      <t>Diameter</t>
    </r>
    <r>
      <rPr>
        <sz val="9"/>
        <color theme="1"/>
        <rFont val="Calibri"/>
        <family val="2"/>
        <scheme val="minor"/>
      </rPr>
      <t xml:space="preserve">: Use the pick list to select the diameter for each SSL.
</t>
    </r>
    <r>
      <rPr>
        <u/>
        <sz val="9"/>
        <color theme="1"/>
        <rFont val="Calibri"/>
        <family val="2"/>
        <scheme val="minor"/>
      </rPr>
      <t>Service Type</t>
    </r>
    <r>
      <rPr>
        <sz val="9"/>
        <color theme="1"/>
        <rFont val="Calibri"/>
        <family val="2"/>
        <scheme val="minor"/>
      </rPr>
      <t xml:space="preserve">: Use the pick list to select the service type for each SSL installed. Note: Long services cross roads. Short services do not. 
</t>
    </r>
    <r>
      <rPr>
        <u/>
        <sz val="9"/>
        <color theme="1"/>
        <rFont val="Calibri"/>
        <family val="2"/>
        <scheme val="minor"/>
      </rPr>
      <t># of Services</t>
    </r>
    <r>
      <rPr>
        <sz val="9"/>
        <color theme="1"/>
        <rFont val="Calibri"/>
        <family val="2"/>
        <scheme val="minor"/>
      </rPr>
      <t xml:space="preserve">: Enter the total number installed for each type of SSL.  </t>
    </r>
  </si>
  <si>
    <t>Pumps, Motors, Chains, Cables Cost:</t>
  </si>
  <si>
    <t>Piping &amp; Valve System Cost:</t>
  </si>
  <si>
    <t>Form Completion Guide</t>
  </si>
  <si>
    <t xml:space="preserve">Form Completion Guide </t>
  </si>
  <si>
    <r>
      <t xml:space="preserve">Enter the information for each type of water main removed or abandoned as a part of this project.  Information must match the record drawing and(or) demolition plan. 
</t>
    </r>
    <r>
      <rPr>
        <u/>
        <sz val="9"/>
        <color theme="1"/>
        <rFont val="Calibri"/>
        <family val="2"/>
        <scheme val="minor"/>
      </rPr>
      <t>Diameter</t>
    </r>
    <r>
      <rPr>
        <sz val="9"/>
        <color theme="1"/>
        <rFont val="Calibri"/>
        <family val="2"/>
        <scheme val="minor"/>
      </rPr>
      <t xml:space="preserve">: Use the pick list to select the diameter of each main. </t>
    </r>
    <r>
      <rPr>
        <u/>
        <sz val="9"/>
        <color theme="1"/>
        <rFont val="Calibri"/>
        <family val="2"/>
        <scheme val="minor"/>
      </rPr>
      <t xml:space="preserve">
Material</t>
    </r>
    <r>
      <rPr>
        <sz val="9"/>
        <color theme="1"/>
        <rFont val="Calibri"/>
        <family val="2"/>
        <scheme val="minor"/>
      </rPr>
      <t xml:space="preserve">: Enter the material type for each main. </t>
    </r>
    <r>
      <rPr>
        <u/>
        <sz val="9"/>
        <color theme="1"/>
        <rFont val="Calibri"/>
        <family val="2"/>
        <scheme val="minor"/>
      </rPr>
      <t xml:space="preserve">
Removed</t>
    </r>
    <r>
      <rPr>
        <sz val="9"/>
        <color theme="1"/>
        <rFont val="Calibri"/>
        <family val="2"/>
        <scheme val="minor"/>
      </rPr>
      <t>: If the main was removed enter the linear footage removed.</t>
    </r>
    <r>
      <rPr>
        <u/>
        <sz val="9"/>
        <color theme="1"/>
        <rFont val="Calibri"/>
        <family val="2"/>
        <scheme val="minor"/>
      </rPr>
      <t xml:space="preserve">
Abandoned</t>
    </r>
    <r>
      <rPr>
        <sz val="9"/>
        <color theme="1"/>
        <rFont val="Calibri"/>
        <family val="2"/>
        <scheme val="minor"/>
      </rPr>
      <t>: If the main was abandoned in place enter the linear footage abandoned.</t>
    </r>
  </si>
  <si>
    <t>Electrical, Control Panel,  Generator, and SCADA System Cost:</t>
  </si>
  <si>
    <t>Fencing, Access, Security, Land, Landscaping, etc. Cost:</t>
  </si>
  <si>
    <t>Electrical, Control Panel, Generator, and SCADA System Cost:</t>
  </si>
  <si>
    <t>Hydrant Pick List</t>
  </si>
  <si>
    <t>Columbia</t>
  </si>
  <si>
    <t>Ludlow</t>
  </si>
  <si>
    <t>Darling</t>
  </si>
  <si>
    <t>AVK</t>
  </si>
  <si>
    <t>Other</t>
  </si>
  <si>
    <r>
      <t xml:space="preserve">Enter the information for each type of hydrant  removed as a part of this project.  Information must match the record drawing and(or) demolition plan. 
</t>
    </r>
    <r>
      <rPr>
        <u/>
        <sz val="9"/>
        <color theme="1"/>
        <rFont val="Calibri"/>
        <family val="2"/>
        <scheme val="minor"/>
      </rPr>
      <t>Type</t>
    </r>
    <r>
      <rPr>
        <sz val="9"/>
        <color theme="1"/>
        <rFont val="Calibri"/>
        <family val="2"/>
        <scheme val="minor"/>
      </rPr>
      <t xml:space="preserve">: Use pick list to choose hydrant type removed. 
</t>
    </r>
    <r>
      <rPr>
        <u/>
        <sz val="9"/>
        <color theme="1"/>
        <rFont val="Calibri"/>
        <family val="2"/>
        <scheme val="minor"/>
      </rPr>
      <t>Manufacturer</t>
    </r>
    <r>
      <rPr>
        <sz val="9"/>
        <color theme="1"/>
        <rFont val="Calibri"/>
        <family val="2"/>
        <scheme val="minor"/>
      </rPr>
      <t xml:space="preserve">: Use the pick list to select manufacturer of the hydrant type . 
</t>
    </r>
    <r>
      <rPr>
        <u/>
        <sz val="9"/>
        <color theme="1"/>
        <rFont val="Calibri"/>
        <family val="2"/>
        <scheme val="minor"/>
      </rPr>
      <t># Removed</t>
    </r>
    <r>
      <rPr>
        <sz val="9"/>
        <color theme="1"/>
        <rFont val="Calibri"/>
        <family val="2"/>
        <scheme val="minor"/>
      </rPr>
      <t>: Enter the total  of hydrants removed for each type listed.</t>
    </r>
  </si>
  <si>
    <t>Removed Hydrants</t>
  </si>
  <si>
    <t>Cells highlighted in blue populate automatically</t>
  </si>
  <si>
    <t>Greer CPW Project #:</t>
  </si>
  <si>
    <r>
      <t xml:space="preserve">Enter the associated information for each different type of Manhole (MH) installed for this project. Information must match the information provided in the record drawings.  
</t>
    </r>
    <r>
      <rPr>
        <u/>
        <sz val="9"/>
        <color theme="1"/>
        <rFont val="Calibri"/>
        <family val="2"/>
        <scheme val="minor"/>
      </rPr>
      <t>Depth</t>
    </r>
    <r>
      <rPr>
        <sz val="9"/>
        <color theme="1"/>
        <rFont val="Calibri"/>
        <family val="2"/>
        <scheme val="minor"/>
      </rPr>
      <t xml:space="preserve">: Use the pick list to select the depth range for each MH installed.
</t>
    </r>
    <r>
      <rPr>
        <u/>
        <sz val="9"/>
        <color theme="1"/>
        <rFont val="Calibri"/>
        <family val="2"/>
        <scheme val="minor"/>
      </rPr>
      <t>Diameter</t>
    </r>
    <r>
      <rPr>
        <sz val="9"/>
        <color theme="1"/>
        <rFont val="Calibri"/>
        <family val="2"/>
        <scheme val="minor"/>
      </rPr>
      <t xml:space="preserve">: Use the pick list to select the diameter for each MH.
</t>
    </r>
    <r>
      <rPr>
        <u/>
        <sz val="9"/>
        <color theme="1"/>
        <rFont val="Calibri"/>
        <family val="2"/>
        <scheme val="minor"/>
      </rPr>
      <t>MH Type</t>
    </r>
    <r>
      <rPr>
        <sz val="9"/>
        <color theme="1"/>
        <rFont val="Calibri"/>
        <family val="2"/>
        <scheme val="minor"/>
      </rPr>
      <t xml:space="preserve">: Use the pick list to select the material type for each MH installed.
</t>
    </r>
    <r>
      <rPr>
        <u/>
        <sz val="9"/>
        <color theme="1"/>
        <rFont val="Calibri"/>
        <family val="2"/>
        <scheme val="minor"/>
      </rPr>
      <t># Installed</t>
    </r>
    <r>
      <rPr>
        <sz val="9"/>
        <color theme="1"/>
        <rFont val="Calibri"/>
        <family val="2"/>
        <scheme val="minor"/>
      </rPr>
      <t xml:space="preserve">: Enter the number of each type of MH installed.  </t>
    </r>
  </si>
  <si>
    <t># of Lots/Units Served:</t>
  </si>
  <si>
    <t>GCPW Maple Creek WWTP</t>
  </si>
  <si>
    <t>ReWa Pelham WRRF</t>
  </si>
  <si>
    <t>Wastewater Treatment Provider/Area:</t>
  </si>
  <si>
    <t>Contractor:</t>
  </si>
  <si>
    <t>A finalized copy of this document shall be submitted as a part of the closeout document package prior to the issuance of a Permit to Operate.  
The “Project Summary” page is to be filled out with all applicable information.  The “Total Water Project Cost” and “Total Wastewater Project Cost” values should represent final cost of the completed system based upon the best available information to the developer's engineer.
Each of the inventory sheets in this document should be filled out where applicable.  All pick lists reflect the available options based upon Greer CPW minimum standards.  Any assets deviating from Greer CPW minimum standards must be approved by the Greer CPW Engineering and Planning Department.
If any difficulties are encountered while completing this Asset Inventory Worksheet or if customization of the form is required to suit any non standard assets, please contact Kevin Reardon (864-968-3235) or Mark Harvey (864-968-3241).</t>
  </si>
  <si>
    <r>
      <rPr>
        <b/>
        <sz val="9"/>
        <color theme="1"/>
        <rFont val="Calibri"/>
        <family val="2"/>
        <scheme val="minor"/>
      </rPr>
      <t>Only complete this field if there is a second pump station on this project.</t>
    </r>
    <r>
      <rPr>
        <sz val="9"/>
        <color theme="1"/>
        <rFont val="Calibri"/>
        <family val="2"/>
        <scheme val="minor"/>
      </rPr>
      <t xml:space="preserve">  
Same as above.</t>
    </r>
    <r>
      <rPr>
        <sz val="9"/>
        <color rgb="FFFF0000"/>
        <rFont val="Calibri"/>
        <family val="2"/>
        <scheme val="minor"/>
      </rPr>
      <t xml:space="preserve">  </t>
    </r>
  </si>
  <si>
    <t>The Maintenance Agreement Bond is 15% of the system valuation in accordance with Greer CPW Extension Policy.</t>
  </si>
  <si>
    <r>
      <t>Total System Valuation From Project Summary Page</t>
    </r>
    <r>
      <rPr>
        <vertAlign val="superscript"/>
        <sz val="9"/>
        <color theme="1"/>
        <rFont val="Calibri"/>
        <family val="2"/>
        <scheme val="minor"/>
      </rPr>
      <t>1</t>
    </r>
    <r>
      <rPr>
        <sz val="9"/>
        <color theme="1"/>
        <rFont val="Calibri"/>
        <family val="2"/>
        <scheme val="minor"/>
      </rPr>
      <t>:</t>
    </r>
  </si>
  <si>
    <r>
      <rPr>
        <vertAlign val="superscript"/>
        <sz val="9"/>
        <color theme="1"/>
        <rFont val="Calibri"/>
        <family val="2"/>
        <scheme val="minor"/>
      </rPr>
      <t>1</t>
    </r>
    <r>
      <rPr>
        <sz val="9"/>
        <color theme="1"/>
        <rFont val="Calibri"/>
        <family val="2"/>
        <scheme val="minor"/>
      </rPr>
      <t xml:space="preserve"> Excludes Design Costs</t>
    </r>
  </si>
  <si>
    <t>Service Lines</t>
  </si>
  <si>
    <t>Valves</t>
  </si>
  <si>
    <r>
      <t xml:space="preserve">Enter the requested project information in the fields to the left.  The entries must reflect the information provided on the record drawings, project plans, and(or) permitting submittals.  
The "Total Water System Construction Costs" must reflect the amount paid by the developer to the utility contractor to install the total system as shown on the project plans.  
Enter the Estimated Design Cost %, as a whole percentage, relative to the construction cost (typically 8-15%).
</t>
    </r>
    <r>
      <rPr>
        <b/>
        <sz val="8.5"/>
        <color theme="1"/>
        <rFont val="Calibri"/>
        <family val="2"/>
        <scheme val="minor"/>
      </rPr>
      <t>Do not make entries in the fields highlighted in blue</t>
    </r>
    <r>
      <rPr>
        <sz val="8.5"/>
        <color theme="1"/>
        <rFont val="Calibri"/>
        <family val="2"/>
        <scheme val="minor"/>
      </rPr>
      <t xml:space="preserve">. These fields are calculated and populate automatically. </t>
    </r>
  </si>
  <si>
    <r>
      <t xml:space="preserve">Enter the requested project information in the fields to the left.  The entries must reflect the information provided on the record drawings, project plans, and(or) permitting submittals.
The "Sewer System Construction Costs" must reflect the amount paid by the developer to the utility contractor to install the total sewer system as shown on the project plans excluding pump station construction costs (if applicable). Those costs are captured in the WW PS Inventory Tab. 
Enter the Estimated Design Cost %, as a whole percentage, relative to the construction cost including PS design (typically 8-15%).
</t>
    </r>
    <r>
      <rPr>
        <b/>
        <sz val="8.5"/>
        <color theme="1"/>
        <rFont val="Calibri"/>
        <family val="2"/>
        <scheme val="minor"/>
      </rPr>
      <t>Do not make entries in the fields highlighted in blue.</t>
    </r>
    <r>
      <rPr>
        <sz val="8.5"/>
        <color theme="1"/>
        <rFont val="Calibri"/>
        <family val="2"/>
        <scheme val="minor"/>
      </rPr>
      <t xml:space="preserve"> These fields are calculated and populate automatically.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</si>
</sst>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44" formatCode="_(&quot;$&quot;* #,##0.00_);_(&quot;$&quot;* \(#,##0.00\);_(&quot;$&quot;* &quot;-&quot;??_);_(@_)"/>
    <numFmt numFmtId="164" formatCode="&quot;$&quot;#,##0.00"/>
    <numFmt numFmtId="165" formatCode="????&quot;-&quot;????"/>
    <numFmt numFmtId="166" formatCode="???&quot;-&quot;???"/>
    <numFmt numFmtId="167" formatCode="?????&quot;-&quot;&quot;WS&quot;"/>
    <numFmt numFmtId="168" formatCode="?????&quot;-&quot;&quot;WW&quot;"/>
    <numFmt numFmtId="169" formatCode="????????"/>
    <numFmt numFmtId="170" formatCode="&quot;$&quot;#,##0"/>
    <numFmt numFmtId="171" formatCode="m/d/yy;@"/>
  </numFmts>
  <fonts count="18" x14ac:knownFonts="1">
    <font>
      <sz val="11"/>
      <color theme="1"/>
      <name val="Calibri"/>
      <family val="2"/>
      <scheme val="minor"/>
    </font>
    <font>
      <b/>
      <u/>
      <sz val="11"/>
      <color theme="1"/>
      <name val="Calibri"/>
      <family val="2"/>
      <scheme val="minor"/>
    </font>
    <font>
      <sz val="11"/>
      <color theme="1"/>
      <name val="Calibri"/>
      <family val="2"/>
      <scheme val="minor"/>
    </font>
    <font>
      <sz val="9"/>
      <color theme="1"/>
      <name val="Calibri"/>
      <family val="2"/>
      <scheme val="minor"/>
    </font>
    <font>
      <b/>
      <u/>
      <sz val="9"/>
      <color theme="1"/>
      <name val="Calibri"/>
      <family val="2"/>
      <scheme val="minor"/>
    </font>
    <font>
      <u/>
      <sz val="9"/>
      <color theme="1"/>
      <name val="Calibri"/>
      <family val="2"/>
      <scheme val="minor"/>
    </font>
    <font>
      <b/>
      <i/>
      <u/>
      <sz val="11"/>
      <color theme="1"/>
      <name val="Calibri"/>
      <family val="2"/>
      <scheme val="minor"/>
    </font>
    <font>
      <i/>
      <sz val="11"/>
      <color theme="1"/>
      <name val="Calibri"/>
      <family val="2"/>
      <scheme val="minor"/>
    </font>
    <font>
      <sz val="8"/>
      <color theme="1"/>
      <name val="Calibri"/>
      <family val="2"/>
      <scheme val="minor"/>
    </font>
    <font>
      <b/>
      <sz val="9"/>
      <color theme="1"/>
      <name val="Calibri"/>
      <family val="2"/>
      <scheme val="minor"/>
    </font>
    <font>
      <b/>
      <i/>
      <sz val="9"/>
      <color rgb="FFFF0000"/>
      <name val="Calibri"/>
      <family val="2"/>
      <scheme val="minor"/>
    </font>
    <font>
      <i/>
      <sz val="11"/>
      <name val="Calibri"/>
      <family val="2"/>
      <scheme val="minor"/>
    </font>
    <font>
      <i/>
      <sz val="9"/>
      <color theme="1"/>
      <name val="Calibri"/>
      <family val="2"/>
      <scheme val="minor"/>
    </font>
    <font>
      <sz val="9"/>
      <color rgb="FFFF0000"/>
      <name val="Calibri"/>
      <family val="2"/>
      <scheme val="minor"/>
    </font>
    <font>
      <i/>
      <sz val="10"/>
      <color theme="1"/>
      <name val="Calibri"/>
      <family val="2"/>
      <scheme val="minor"/>
    </font>
    <font>
      <vertAlign val="superscript"/>
      <sz val="9"/>
      <color theme="1"/>
      <name val="Calibri"/>
      <family val="2"/>
      <scheme val="minor"/>
    </font>
    <font>
      <sz val="8.5"/>
      <color theme="1"/>
      <name val="Calibri"/>
      <family val="2"/>
      <scheme val="minor"/>
    </font>
    <font>
      <b/>
      <sz val="8.5"/>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9" tint="0.39997558519241921"/>
        <bgColor indexed="64"/>
      </patternFill>
    </fill>
    <fill>
      <patternFill patternType="solid">
        <fgColor theme="4" tint="0.79998168889431442"/>
        <bgColor indexed="64"/>
      </patternFill>
    </fill>
  </fills>
  <borders count="15">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auto="1"/>
      </bottom>
      <diagonal/>
    </border>
  </borders>
  <cellStyleXfs count="2">
    <xf numFmtId="0" fontId="0" fillId="0" borderId="0"/>
    <xf numFmtId="44" fontId="2" fillId="0" borderId="0" applyFont="0" applyFill="0" applyBorder="0" applyAlignment="0" applyProtection="0"/>
  </cellStyleXfs>
  <cellXfs count="323">
    <xf numFmtId="0" fontId="0" fillId="0" borderId="0" xfId="0"/>
    <xf numFmtId="0" fontId="1" fillId="0" borderId="0" xfId="0" applyFont="1" applyBorder="1" applyAlignment="1">
      <alignment horizontal="right" vertical="center"/>
    </xf>
    <xf numFmtId="0" fontId="0" fillId="0" borderId="0" xfId="0"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1" xfId="0" applyFont="1" applyBorder="1" applyAlignment="1" applyProtection="1">
      <alignment horizontal="center" vertical="center"/>
      <protection locked="0"/>
    </xf>
    <xf numFmtId="0" fontId="3" fillId="0" borderId="0" xfId="0" applyFont="1" applyBorder="1" applyAlignment="1">
      <alignment horizontal="center" vertical="center"/>
    </xf>
    <xf numFmtId="0" fontId="3" fillId="0" borderId="0" xfId="0" applyFont="1" applyAlignment="1">
      <alignment horizontal="right" vertical="center"/>
    </xf>
    <xf numFmtId="0" fontId="3" fillId="0" borderId="0" xfId="0" applyFont="1" applyBorder="1" applyAlignment="1">
      <alignment horizontal="right" vertical="center"/>
    </xf>
    <xf numFmtId="16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5" fillId="0" borderId="0"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pplyProtection="1">
      <alignment horizontal="center" vertical="center"/>
      <protection locked="0"/>
    </xf>
    <xf numFmtId="0" fontId="0" fillId="0" borderId="0" xfId="0" applyAlignment="1">
      <alignment horizontal="center" vertical="center"/>
    </xf>
    <xf numFmtId="164" fontId="3" fillId="0" borderId="1" xfId="0" applyNumberFormat="1" applyFont="1" applyBorder="1" applyAlignment="1" applyProtection="1">
      <alignment horizontal="center" vertical="center"/>
      <protection locked="0"/>
    </xf>
    <xf numFmtId="0" fontId="1"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3" fillId="0" borderId="1" xfId="0" applyFont="1" applyBorder="1" applyAlignment="1" applyProtection="1">
      <alignment horizontal="center" vertical="center"/>
      <protection locked="0"/>
    </xf>
    <xf numFmtId="0" fontId="0" fillId="0" borderId="0" xfId="0" applyAlignment="1">
      <alignment vertical="center"/>
    </xf>
    <xf numFmtId="164" fontId="3" fillId="0" borderId="1" xfId="0" applyNumberFormat="1" applyFont="1" applyBorder="1" applyAlignment="1" applyProtection="1">
      <alignment horizontal="center" vertical="center"/>
      <protection locked="0"/>
    </xf>
    <xf numFmtId="0" fontId="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4"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3" fillId="0" borderId="1" xfId="0" applyFont="1" applyBorder="1" applyAlignment="1" applyProtection="1">
      <alignment horizontal="center" vertical="center"/>
      <protection locked="0"/>
    </xf>
    <xf numFmtId="0" fontId="0" fillId="0" borderId="0" xfId="0" applyAlignment="1">
      <alignment horizontal="center"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6" fillId="0" borderId="0" xfId="0" applyFont="1" applyAlignment="1">
      <alignment horizontal="right" vertical="center"/>
    </xf>
    <xf numFmtId="0" fontId="0" fillId="0" borderId="2" xfId="0" applyBorder="1" applyAlignment="1" applyProtection="1">
      <alignment vertical="center"/>
      <protection locked="0"/>
    </xf>
    <xf numFmtId="0" fontId="0" fillId="0" borderId="0" xfId="0" applyAlignment="1" applyProtection="1">
      <alignment vertical="center"/>
    </xf>
    <xf numFmtId="164" fontId="3" fillId="0" borderId="0" xfId="0" applyNumberFormat="1" applyFont="1" applyBorder="1" applyAlignment="1" applyProtection="1">
      <alignment horizontal="center" vertical="center"/>
    </xf>
    <xf numFmtId="0" fontId="5" fillId="0" borderId="0" xfId="0" applyFont="1" applyAlignment="1" applyProtection="1">
      <alignment horizontal="center" vertical="center"/>
    </xf>
    <xf numFmtId="164" fontId="3" fillId="0" borderId="1" xfId="0" applyNumberFormat="1" applyFont="1" applyBorder="1" applyAlignment="1" applyProtection="1">
      <alignment horizontal="center" vertical="center"/>
    </xf>
    <xf numFmtId="0" fontId="3" fillId="0" borderId="1" xfId="0" applyFont="1" applyBorder="1" applyAlignment="1" applyProtection="1">
      <alignment horizontal="center" vertical="center"/>
      <protection locked="0"/>
    </xf>
    <xf numFmtId="0" fontId="5" fillId="0" borderId="0" xfId="0" applyFont="1" applyAlignment="1">
      <alignment horizontal="center" vertical="center"/>
    </xf>
    <xf numFmtId="0" fontId="4" fillId="0" borderId="0" xfId="0" applyFont="1" applyAlignment="1">
      <alignment horizontal="right" vertical="center"/>
    </xf>
    <xf numFmtId="0" fontId="0" fillId="0" borderId="0" xfId="0" applyBorder="1" applyAlignment="1">
      <alignment horizontal="center" vertical="center"/>
    </xf>
    <xf numFmtId="0" fontId="3" fillId="0" borderId="0" xfId="0" applyFont="1" applyAlignment="1">
      <alignment horizontal="center" vertical="center"/>
    </xf>
    <xf numFmtId="0" fontId="3" fillId="0" borderId="1" xfId="0"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protection locked="0"/>
    </xf>
    <xf numFmtId="0" fontId="4" fillId="0" borderId="0" xfId="0" applyFont="1" applyAlignment="1">
      <alignment horizontal="center" vertical="center"/>
    </xf>
    <xf numFmtId="0" fontId="6" fillId="0" borderId="0" xfId="0" applyFont="1" applyBorder="1" applyAlignment="1">
      <alignment horizontal="right" vertical="center"/>
    </xf>
    <xf numFmtId="0" fontId="0" fillId="0" borderId="0" xfId="0" applyBorder="1" applyAlignment="1">
      <alignment vertical="center"/>
    </xf>
    <xf numFmtId="164" fontId="3" fillId="0" borderId="2" xfId="0" applyNumberFormat="1" applyFont="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center" vertical="center"/>
    </xf>
    <xf numFmtId="0" fontId="3" fillId="0" borderId="1" xfId="0" applyFont="1" applyBorder="1" applyAlignment="1" applyProtection="1">
      <alignment horizontal="center" vertical="center"/>
    </xf>
    <xf numFmtId="0" fontId="0" fillId="0" borderId="0" xfId="0" applyAlignment="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pplyProtection="1">
      <alignment horizontal="center" vertical="center"/>
      <protection locked="0"/>
    </xf>
    <xf numFmtId="0" fontId="3" fillId="0" borderId="1" xfId="0" applyFont="1" applyBorder="1" applyAlignment="1" applyProtection="1">
      <alignment horizontal="right" vertical="center"/>
    </xf>
    <xf numFmtId="0" fontId="3" fillId="0" borderId="2" xfId="0" applyFont="1" applyBorder="1" applyAlignment="1" applyProtection="1">
      <alignment horizontal="right" vertical="center"/>
    </xf>
    <xf numFmtId="164" fontId="3" fillId="0" borderId="2" xfId="1" applyNumberFormat="1" applyFont="1" applyBorder="1" applyAlignment="1" applyProtection="1">
      <alignment horizontal="center" vertical="center"/>
    </xf>
    <xf numFmtId="0" fontId="3" fillId="0" borderId="0" xfId="0" applyFont="1" applyAlignment="1" applyProtection="1">
      <alignment horizontal="right" vertical="center"/>
    </xf>
    <xf numFmtId="0" fontId="3" fillId="0" borderId="0" xfId="0" applyFont="1" applyBorder="1" applyAlignment="1" applyProtection="1">
      <alignment vertical="center"/>
    </xf>
    <xf numFmtId="0" fontId="0" fillId="0" borderId="0" xfId="0" applyBorder="1" applyAlignment="1" applyProtection="1">
      <alignment vertical="center"/>
    </xf>
    <xf numFmtId="0" fontId="3" fillId="0" borderId="0" xfId="0" applyFont="1" applyBorder="1" applyAlignment="1" applyProtection="1">
      <alignment horizontal="center" vertical="center"/>
    </xf>
    <xf numFmtId="0" fontId="0" fillId="0" borderId="0" xfId="0"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left" vertical="center"/>
    </xf>
    <xf numFmtId="0" fontId="3" fillId="0" borderId="0" xfId="0" applyFont="1" applyBorder="1" applyAlignment="1" applyProtection="1">
      <alignment horizontal="left" vertical="center"/>
    </xf>
    <xf numFmtId="0" fontId="0" fillId="0" borderId="0" xfId="0" applyBorder="1" applyAlignment="1" applyProtection="1">
      <alignment horizontal="left" vertical="center"/>
    </xf>
    <xf numFmtId="0" fontId="0" fillId="0" borderId="0" xfId="0" applyAlignment="1" applyProtection="1">
      <alignment horizontal="left" vertical="center"/>
    </xf>
    <xf numFmtId="0" fontId="0" fillId="0" borderId="3" xfId="0" applyBorder="1" applyAlignment="1">
      <alignment horizontal="center" vertical="center"/>
    </xf>
    <xf numFmtId="164" fontId="3" fillId="0" borderId="0" xfId="1" applyNumberFormat="1" applyFont="1" applyBorder="1" applyAlignment="1" applyProtection="1">
      <alignment horizontal="left" vertical="top"/>
    </xf>
    <xf numFmtId="0" fontId="1" fillId="2" borderId="4" xfId="0" applyFont="1" applyFill="1" applyBorder="1" applyAlignment="1">
      <alignment horizontal="center" vertical="center"/>
    </xf>
    <xf numFmtId="0" fontId="0" fillId="0" borderId="4" xfId="0" applyBorder="1" applyAlignment="1">
      <alignment horizontal="center" vertical="center"/>
    </xf>
    <xf numFmtId="0" fontId="1" fillId="0" borderId="4" xfId="0" applyFont="1" applyBorder="1" applyAlignment="1">
      <alignment horizontal="center" vertical="center"/>
    </xf>
    <xf numFmtId="0" fontId="0" fillId="0" borderId="4" xfId="0" applyFill="1" applyBorder="1" applyAlignment="1">
      <alignment horizontal="center" vertical="center"/>
    </xf>
    <xf numFmtId="0" fontId="0" fillId="0" borderId="4" xfId="0" applyFont="1" applyBorder="1" applyAlignment="1">
      <alignment horizontal="center" vertical="center"/>
    </xf>
    <xf numFmtId="0" fontId="1" fillId="3" borderId="4" xfId="0" applyFont="1" applyFill="1" applyBorder="1" applyAlignment="1">
      <alignment horizontal="center" vertical="center"/>
    </xf>
    <xf numFmtId="0" fontId="0" fillId="0" borderId="0" xfId="0" applyAlignment="1">
      <alignment horizontal="center" vertical="center"/>
    </xf>
    <xf numFmtId="0" fontId="0" fillId="0" borderId="0" xfId="0" applyAlignment="1" applyProtection="1">
      <alignment horizontal="center" vertical="center"/>
    </xf>
    <xf numFmtId="0" fontId="3" fillId="0" borderId="1" xfId="0" applyFont="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165" fontId="3" fillId="0" borderId="1" xfId="0" applyNumberFormat="1" applyFont="1" applyBorder="1" applyAlignment="1" applyProtection="1">
      <alignment horizontal="center" vertical="center"/>
    </xf>
    <xf numFmtId="166" fontId="3" fillId="0" borderId="2" xfId="0" applyNumberFormat="1" applyFont="1" applyBorder="1" applyAlignment="1" applyProtection="1">
      <alignment horizontal="center" vertical="center"/>
    </xf>
    <xf numFmtId="164" fontId="3" fillId="0" borderId="1" xfId="0" applyNumberFormat="1" applyFont="1" applyBorder="1" applyAlignment="1" applyProtection="1">
      <alignment horizontal="center" vertic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xf>
    <xf numFmtId="49" fontId="3" fillId="0" borderId="1" xfId="0" applyNumberFormat="1" applyFont="1" applyBorder="1" applyAlignment="1" applyProtection="1">
      <alignment horizontal="center" vertical="center"/>
    </xf>
    <xf numFmtId="14" fontId="3" fillId="0" borderId="2" xfId="0" applyNumberFormat="1" applyFont="1" applyBorder="1" applyAlignment="1" applyProtection="1">
      <alignment horizontal="center" vertical="center"/>
      <protection locked="0"/>
    </xf>
    <xf numFmtId="164" fontId="3" fillId="0" borderId="2" xfId="0" applyNumberFormat="1" applyFont="1" applyBorder="1" applyAlignment="1" applyProtection="1">
      <alignment horizontal="center" vertical="center"/>
    </xf>
    <xf numFmtId="164" fontId="3" fillId="0" borderId="1" xfId="0" applyNumberFormat="1" applyFont="1" applyBorder="1" applyAlignment="1" applyProtection="1">
      <alignment horizontal="center" vertical="top"/>
    </xf>
    <xf numFmtId="164" fontId="3" fillId="0" borderId="2" xfId="0" applyNumberFormat="1" applyFont="1" applyBorder="1" applyAlignment="1" applyProtection="1">
      <alignment horizontal="center" vertical="top"/>
    </xf>
    <xf numFmtId="0" fontId="3" fillId="0" borderId="0" xfId="0" applyFont="1" applyBorder="1" applyAlignment="1" applyProtection="1">
      <alignment horizontal="left" vertical="top"/>
    </xf>
    <xf numFmtId="0" fontId="0" fillId="0" borderId="0" xfId="0" applyFont="1" applyBorder="1" applyAlignment="1" applyProtection="1">
      <alignment horizontal="left" vertical="top"/>
    </xf>
    <xf numFmtId="164" fontId="3" fillId="0" borderId="1" xfId="0" applyNumberFormat="1" applyFont="1" applyBorder="1" applyAlignment="1" applyProtection="1">
      <alignment horizontal="center" vertical="center"/>
    </xf>
    <xf numFmtId="167" fontId="3" fillId="0" borderId="2" xfId="0" applyNumberFormat="1" applyFont="1" applyBorder="1" applyAlignment="1" applyProtection="1">
      <alignment horizontal="center" vertical="center"/>
    </xf>
    <xf numFmtId="0" fontId="0" fillId="0" borderId="0" xfId="0" applyAlignment="1">
      <alignment horizontal="center" vertical="center"/>
    </xf>
    <xf numFmtId="0" fontId="0" fillId="0" borderId="0" xfId="0" applyAlignment="1">
      <alignment vertical="center"/>
    </xf>
    <xf numFmtId="0" fontId="3" fillId="0" borderId="1" xfId="0" applyFont="1" applyBorder="1" applyAlignment="1" applyProtection="1">
      <alignment horizontal="center" vertical="center"/>
      <protection locked="0"/>
    </xf>
    <xf numFmtId="0" fontId="6" fillId="0" borderId="0" xfId="0" applyFont="1" applyBorder="1" applyAlignment="1">
      <alignment vertical="center"/>
    </xf>
    <xf numFmtId="0" fontId="5" fillId="0" borderId="0" xfId="0" applyFont="1" applyBorder="1" applyAlignment="1" applyProtection="1">
      <alignment vertical="center"/>
    </xf>
    <xf numFmtId="164" fontId="3"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0" fontId="0" fillId="0" borderId="0" xfId="0" applyAlignment="1" applyProtection="1">
      <alignment horizontal="center" vertical="center"/>
    </xf>
    <xf numFmtId="0" fontId="0" fillId="0" borderId="0" xfId="0" applyBorder="1" applyAlignment="1" applyProtection="1">
      <alignment horizontal="center" vertical="center"/>
    </xf>
    <xf numFmtId="0" fontId="6"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11" fillId="0" borderId="0" xfId="0" applyFont="1" applyAlignment="1" applyProtection="1">
      <alignment vertical="top" wrapText="1"/>
    </xf>
    <xf numFmtId="0" fontId="5" fillId="0" borderId="0" xfId="0" applyFont="1" applyBorder="1" applyAlignment="1" applyProtection="1">
      <alignment horizontal="left" vertical="center"/>
    </xf>
    <xf numFmtId="164" fontId="3" fillId="0" borderId="0" xfId="0" applyNumberFormat="1" applyFont="1" applyBorder="1" applyAlignment="1" applyProtection="1">
      <alignment horizontal="left" vertical="center"/>
    </xf>
    <xf numFmtId="0" fontId="3" fillId="0" borderId="0" xfId="0" applyNumberFormat="1" applyFont="1" applyBorder="1" applyAlignment="1" applyProtection="1">
      <alignment horizontal="left" vertical="center"/>
    </xf>
    <xf numFmtId="0" fontId="1" fillId="0" borderId="0" xfId="0" applyFont="1" applyBorder="1" applyAlignment="1" applyProtection="1">
      <alignment horizontal="left" vertical="center"/>
    </xf>
    <xf numFmtId="0" fontId="1" fillId="0" borderId="0" xfId="0" applyFont="1" applyBorder="1" applyAlignment="1" applyProtection="1">
      <alignment horizontal="right" vertical="center"/>
    </xf>
    <xf numFmtId="0" fontId="6" fillId="0" borderId="0" xfId="0" applyFont="1" applyBorder="1" applyAlignment="1" applyProtection="1">
      <alignment vertical="center"/>
    </xf>
    <xf numFmtId="164" fontId="0" fillId="0" borderId="0" xfId="0" applyNumberFormat="1" applyBorder="1" applyAlignment="1" applyProtection="1">
      <alignment vertical="center"/>
    </xf>
    <xf numFmtId="0" fontId="7" fillId="0" borderId="0" xfId="0" applyFont="1" applyBorder="1" applyAlignment="1" applyProtection="1">
      <alignment vertical="center"/>
    </xf>
    <xf numFmtId="0" fontId="6" fillId="0" borderId="0" xfId="0" applyFont="1" applyBorder="1" applyAlignment="1" applyProtection="1">
      <alignment horizontal="right" vertical="center"/>
    </xf>
    <xf numFmtId="0" fontId="4" fillId="0" borderId="0" xfId="0" applyFont="1" applyBorder="1" applyAlignment="1" applyProtection="1">
      <alignment vertical="center"/>
    </xf>
    <xf numFmtId="0" fontId="3" fillId="0" borderId="0" xfId="0" applyFont="1" applyBorder="1" applyAlignment="1" applyProtection="1">
      <alignment horizontal="right" vertical="center"/>
    </xf>
    <xf numFmtId="0" fontId="3" fillId="0" borderId="0" xfId="0" applyNumberFormat="1" applyFont="1" applyBorder="1" applyAlignment="1" applyProtection="1">
      <alignment horizontal="center" vertical="center"/>
    </xf>
    <xf numFmtId="0" fontId="1" fillId="0" borderId="0" xfId="0" applyFont="1" applyBorder="1" applyAlignment="1" applyProtection="1">
      <alignment vertical="center"/>
    </xf>
    <xf numFmtId="0" fontId="0" fillId="0" borderId="0" xfId="0" applyBorder="1" applyAlignment="1" applyProtection="1">
      <alignment horizontal="center" vertical="center"/>
    </xf>
    <xf numFmtId="0" fontId="0" fillId="0" borderId="0" xfId="0" applyAlignment="1" applyProtection="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pplyProtection="1">
      <alignment horizontal="center" vertical="center"/>
    </xf>
    <xf numFmtId="0" fontId="6" fillId="0" borderId="0" xfId="0" applyFont="1" applyAlignment="1" applyProtection="1">
      <alignment horizontal="right" vertical="center"/>
    </xf>
    <xf numFmtId="7" fontId="3" fillId="0" borderId="2" xfId="1" applyNumberFormat="1" applyFont="1" applyBorder="1" applyAlignment="1" applyProtection="1">
      <alignment vertical="center" readingOrder="1"/>
    </xf>
    <xf numFmtId="166" fontId="3" fillId="0" borderId="0" xfId="0" applyNumberFormat="1" applyFont="1" applyBorder="1" applyAlignment="1" applyProtection="1">
      <alignment vertical="center"/>
    </xf>
    <xf numFmtId="168" fontId="0" fillId="0" borderId="0" xfId="0" applyNumberFormat="1" applyBorder="1" applyAlignment="1" applyProtection="1">
      <alignment vertical="center"/>
    </xf>
    <xf numFmtId="0" fontId="0" fillId="0" borderId="0" xfId="0" applyBorder="1" applyAlignment="1" applyProtection="1">
      <alignment vertical="center" readingOrder="1"/>
    </xf>
    <xf numFmtId="164" fontId="3" fillId="0" borderId="0" xfId="0" applyNumberFormat="1" applyFont="1" applyBorder="1" applyAlignment="1" applyProtection="1">
      <alignment horizontal="left" vertical="top"/>
    </xf>
    <xf numFmtId="0" fontId="8" fillId="0" borderId="0" xfId="0" applyFont="1" applyAlignment="1" applyProtection="1">
      <alignment horizontal="right" vertical="center"/>
    </xf>
    <xf numFmtId="164" fontId="8" fillId="0" borderId="0" xfId="0" applyNumberFormat="1" applyFont="1" applyAlignment="1" applyProtection="1">
      <alignment horizontal="center" vertical="center"/>
    </xf>
    <xf numFmtId="0" fontId="0" fillId="0" borderId="0" xfId="0" applyAlignment="1" applyProtection="1">
      <alignment horizontal="center" vertical="center"/>
    </xf>
    <xf numFmtId="0" fontId="0" fillId="0" borderId="0" xfId="0" applyAlignment="1">
      <alignment vertical="center"/>
    </xf>
    <xf numFmtId="0" fontId="0" fillId="0" borderId="0" xfId="0" applyAlignment="1" applyProtection="1">
      <alignment horizontal="center" vertical="center"/>
    </xf>
    <xf numFmtId="0" fontId="3" fillId="0" borderId="1" xfId="0" applyFont="1" applyBorder="1" applyAlignment="1" applyProtection="1">
      <alignment horizontal="center" vertical="center"/>
      <protection locked="0"/>
    </xf>
    <xf numFmtId="0" fontId="0" fillId="0" borderId="0" xfId="0" applyBorder="1" applyAlignment="1" applyProtection="1">
      <alignment horizontal="center" vertical="center"/>
    </xf>
    <xf numFmtId="0" fontId="0" fillId="0" borderId="0" xfId="0" applyAlignment="1">
      <alignment vertical="center"/>
    </xf>
    <xf numFmtId="0" fontId="5" fillId="0" borderId="0" xfId="0" applyFont="1" applyAlignment="1" applyProtection="1">
      <alignment horizontal="center" vertical="center"/>
    </xf>
    <xf numFmtId="164" fontId="3" fillId="0" borderId="0" xfId="0" applyNumberFormat="1" applyFont="1" applyAlignment="1">
      <alignment horizontal="center" vertical="center"/>
    </xf>
    <xf numFmtId="164" fontId="3" fillId="0" borderId="3" xfId="0" applyNumberFormat="1" applyFont="1" applyBorder="1" applyAlignment="1" applyProtection="1">
      <alignment horizontal="center" vertical="center"/>
    </xf>
    <xf numFmtId="0" fontId="0" fillId="0" borderId="3" xfId="0" applyBorder="1" applyAlignment="1" applyProtection="1">
      <alignment vertical="center"/>
    </xf>
    <xf numFmtId="164" fontId="3" fillId="0" borderId="0" xfId="0" applyNumberFormat="1" applyFont="1" applyAlignment="1" applyProtection="1">
      <alignment horizontal="center" vertical="center"/>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xf>
    <xf numFmtId="0" fontId="0" fillId="0" borderId="0" xfId="0" applyAlignment="1">
      <alignment vertical="center"/>
    </xf>
    <xf numFmtId="0" fontId="0" fillId="0" borderId="0" xfId="0" applyAlignment="1" applyProtection="1">
      <alignment horizontal="center" vertical="center"/>
    </xf>
    <xf numFmtId="0" fontId="3" fillId="0" borderId="1" xfId="0" applyFont="1" applyBorder="1" applyAlignment="1" applyProtection="1">
      <alignment horizontal="center" vertical="center"/>
      <protection locked="0"/>
    </xf>
    <xf numFmtId="0" fontId="0" fillId="0" borderId="0" xfId="0" applyBorder="1" applyAlignment="1" applyProtection="1">
      <alignment horizontal="center" vertical="center"/>
    </xf>
    <xf numFmtId="0" fontId="0" fillId="0" borderId="0" xfId="0" applyAlignment="1">
      <alignment horizontal="center" vertical="center"/>
    </xf>
    <xf numFmtId="0" fontId="7" fillId="0" borderId="0" xfId="0" applyFont="1" applyBorder="1" applyAlignment="1" applyProtection="1">
      <alignment horizontal="left" vertical="center"/>
    </xf>
    <xf numFmtId="0" fontId="5" fillId="0" borderId="0" xfId="0" applyFont="1" applyAlignment="1" applyProtection="1">
      <alignment horizontal="center" vertical="center" wrapText="1"/>
    </xf>
    <xf numFmtId="0" fontId="3" fillId="0" borderId="2" xfId="0" applyFont="1" applyBorder="1" applyAlignment="1" applyProtection="1">
      <alignment horizontal="left" vertical="center" wrapText="1"/>
      <protection locked="0"/>
    </xf>
    <xf numFmtId="169" fontId="3" fillId="0" borderId="2" xfId="0" applyNumberFormat="1" applyFont="1" applyBorder="1" applyAlignment="1" applyProtection="1">
      <alignment horizontal="left" vertical="center" wrapText="1"/>
      <protection locked="0"/>
    </xf>
    <xf numFmtId="167" fontId="3" fillId="0" borderId="2" xfId="0" applyNumberFormat="1" applyFont="1" applyBorder="1" applyAlignment="1" applyProtection="1">
      <alignment horizontal="left" vertical="center" wrapText="1"/>
      <protection locked="0"/>
    </xf>
    <xf numFmtId="0" fontId="3" fillId="0" borderId="2" xfId="0" applyNumberFormat="1" applyFont="1" applyBorder="1" applyAlignment="1" applyProtection="1">
      <alignment horizontal="left" vertical="center" wrapText="1"/>
      <protection locked="0"/>
    </xf>
    <xf numFmtId="170" fontId="3" fillId="0" borderId="2" xfId="0" applyNumberFormat="1" applyFont="1" applyFill="1" applyBorder="1" applyAlignment="1" applyProtection="1">
      <alignment horizontal="right" vertical="center" wrapText="1"/>
      <protection locked="0"/>
    </xf>
    <xf numFmtId="0" fontId="0" fillId="0" borderId="0" xfId="0" applyAlignment="1" applyProtection="1">
      <alignment horizontal="center" vertical="center"/>
    </xf>
    <xf numFmtId="0" fontId="0" fillId="0" borderId="0" xfId="0" applyBorder="1" applyAlignment="1" applyProtection="1">
      <alignment horizontal="center" vertical="center"/>
    </xf>
    <xf numFmtId="0" fontId="0" fillId="0" borderId="0" xfId="0" applyAlignment="1">
      <alignment horizontal="center" vertical="center"/>
    </xf>
    <xf numFmtId="0" fontId="7" fillId="0" borderId="0" xfId="0" applyFont="1" applyBorder="1" applyAlignment="1" applyProtection="1">
      <alignment horizontal="left" vertical="center"/>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5" fillId="0" borderId="11" xfId="0" applyFont="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169" fontId="3" fillId="0" borderId="2" xfId="0" applyNumberFormat="1" applyFont="1" applyBorder="1" applyAlignment="1" applyProtection="1">
      <alignment horizontal="left" vertical="center"/>
      <protection locked="0"/>
    </xf>
    <xf numFmtId="168" fontId="3" fillId="0" borderId="2" xfId="0" applyNumberFormat="1" applyFont="1" applyBorder="1" applyAlignment="1" applyProtection="1">
      <alignment horizontal="left" vertical="center"/>
      <protection locked="0"/>
    </xf>
    <xf numFmtId="0" fontId="3" fillId="0" borderId="1" xfId="0" applyNumberFormat="1" applyFont="1" applyBorder="1" applyAlignment="1" applyProtection="1">
      <alignment horizontal="left" vertical="center"/>
      <protection locked="0"/>
    </xf>
    <xf numFmtId="164" fontId="3" fillId="0" borderId="1" xfId="0" applyNumberFormat="1" applyFont="1" applyFill="1" applyBorder="1" applyAlignment="1" applyProtection="1">
      <alignment horizontal="right" vertical="center"/>
      <protection locked="0"/>
    </xf>
    <xf numFmtId="0" fontId="0" fillId="0" borderId="0" xfId="0" applyAlignment="1" applyProtection="1">
      <alignment horizontal="right" vertical="center"/>
    </xf>
    <xf numFmtId="0" fontId="0" fillId="0" borderId="0" xfId="0" applyFill="1" applyAlignment="1" applyProtection="1">
      <alignment horizontal="right" vertical="center"/>
    </xf>
    <xf numFmtId="9" fontId="3" fillId="0" borderId="2" xfId="0" applyNumberFormat="1" applyFont="1" applyBorder="1" applyAlignment="1" applyProtection="1">
      <alignment horizontal="right" vertical="center" wrapText="1"/>
      <protection locked="0"/>
    </xf>
    <xf numFmtId="170" fontId="3" fillId="0" borderId="2" xfId="0" applyNumberFormat="1" applyFont="1" applyFill="1" applyBorder="1" applyAlignment="1" applyProtection="1">
      <alignment horizontal="right" vertical="center"/>
      <protection locked="0"/>
    </xf>
    <xf numFmtId="0" fontId="3" fillId="0" borderId="14" xfId="0" applyFont="1" applyBorder="1" applyAlignment="1" applyProtection="1">
      <alignment horizontal="center" vertical="center"/>
      <protection locked="0"/>
    </xf>
    <xf numFmtId="0" fontId="0" fillId="0" borderId="0" xfId="0" applyBorder="1" applyAlignment="1" applyProtection="1">
      <alignment horizontal="center" vertical="center"/>
    </xf>
    <xf numFmtId="0" fontId="0" fillId="0" borderId="0" xfId="0" applyAlignment="1" applyProtection="1">
      <alignment horizontal="center" vertical="center"/>
    </xf>
    <xf numFmtId="0" fontId="0" fillId="0" borderId="0" xfId="0" applyAlignment="1">
      <alignment horizontal="center" vertical="center"/>
    </xf>
    <xf numFmtId="0" fontId="3" fillId="0" borderId="1" xfId="0" applyFont="1" applyBorder="1" applyAlignment="1" applyProtection="1">
      <alignment horizontal="center" vertical="center"/>
      <protection locked="0"/>
    </xf>
    <xf numFmtId="0" fontId="0" fillId="0" borderId="0" xfId="0" applyAlignment="1" applyProtection="1">
      <alignment horizontal="center" vertical="center"/>
    </xf>
    <xf numFmtId="0" fontId="0" fillId="0" borderId="0" xfId="0" applyAlignment="1">
      <alignment horizontal="center" vertical="center"/>
    </xf>
    <xf numFmtId="0" fontId="3" fillId="0" borderId="1" xfId="0" applyFont="1" applyBorder="1" applyAlignment="1" applyProtection="1">
      <alignment horizontal="center" vertical="center"/>
    </xf>
    <xf numFmtId="0" fontId="0" fillId="0" borderId="0" xfId="0" applyAlignment="1">
      <alignment vertical="center"/>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right" vertical="center"/>
    </xf>
    <xf numFmtId="0" fontId="5" fillId="0" borderId="0" xfId="0" applyFont="1" applyAlignment="1" applyProtection="1">
      <alignment horizontal="center"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165" fontId="3" fillId="0" borderId="1" xfId="0" applyNumberFormat="1" applyFont="1" applyBorder="1" applyAlignment="1" applyProtection="1">
      <alignment horizontal="center" vertical="center"/>
    </xf>
    <xf numFmtId="168" fontId="3" fillId="0" borderId="2" xfId="0" applyNumberFormat="1" applyFont="1" applyBorder="1" applyAlignment="1" applyProtection="1">
      <alignment horizontal="center" vertical="center"/>
    </xf>
    <xf numFmtId="171" fontId="3" fillId="0" borderId="1" xfId="0" applyNumberFormat="1" applyFont="1" applyBorder="1" applyAlignment="1" applyProtection="1">
      <alignment horizontal="center" vertical="center"/>
      <protection locked="0"/>
    </xf>
    <xf numFmtId="0" fontId="3" fillId="4" borderId="1" xfId="0" applyFont="1" applyFill="1" applyBorder="1" applyAlignment="1" applyProtection="1">
      <alignment horizontal="center" vertical="center"/>
    </xf>
    <xf numFmtId="164" fontId="3" fillId="4" borderId="1" xfId="0" applyNumberFormat="1" applyFont="1" applyFill="1" applyBorder="1" applyAlignment="1" applyProtection="1">
      <alignment horizontal="center" vertical="center"/>
    </xf>
    <xf numFmtId="164" fontId="9" fillId="4" borderId="1" xfId="0" applyNumberFormat="1" applyFont="1" applyFill="1" applyBorder="1" applyAlignment="1" applyProtection="1">
      <alignment horizontal="center" vertical="center"/>
    </xf>
    <xf numFmtId="0" fontId="3" fillId="4" borderId="1" xfId="0" applyNumberFormat="1" applyFont="1" applyFill="1" applyBorder="1" applyAlignment="1" applyProtection="1">
      <alignment horizontal="center" vertical="center"/>
    </xf>
    <xf numFmtId="164" fontId="3" fillId="4" borderId="1" xfId="0" applyNumberFormat="1" applyFont="1" applyFill="1" applyBorder="1" applyAlignment="1" applyProtection="1">
      <alignment horizontal="center" vertical="top"/>
    </xf>
    <xf numFmtId="164" fontId="9" fillId="4" borderId="2" xfId="0" applyNumberFormat="1" applyFont="1" applyFill="1" applyBorder="1" applyAlignment="1" applyProtection="1">
      <alignment horizontal="center" vertical="top"/>
    </xf>
    <xf numFmtId="170" fontId="3" fillId="4" borderId="2" xfId="0" applyNumberFormat="1" applyFont="1" applyFill="1" applyBorder="1" applyAlignment="1" applyProtection="1">
      <alignment horizontal="right" vertical="center"/>
    </xf>
    <xf numFmtId="170" fontId="3" fillId="4" borderId="2" xfId="0" applyNumberFormat="1" applyFont="1" applyFill="1" applyBorder="1" applyAlignment="1" applyProtection="1">
      <alignment horizontal="right" vertical="center" wrapText="1"/>
    </xf>
    <xf numFmtId="164" fontId="3" fillId="4" borderId="1" xfId="0" applyNumberFormat="1" applyFont="1" applyFill="1" applyBorder="1" applyAlignment="1" applyProtection="1">
      <alignment horizontal="right" vertical="center"/>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168" fontId="3" fillId="0" borderId="2" xfId="0" applyNumberFormat="1" applyFont="1" applyBorder="1" applyAlignment="1" applyProtection="1">
      <alignment horizontal="center" vertical="center"/>
    </xf>
    <xf numFmtId="0" fontId="0" fillId="0" borderId="0" xfId="0" applyAlignment="1">
      <alignment vertical="center"/>
    </xf>
    <xf numFmtId="0" fontId="14" fillId="0" borderId="0" xfId="0" applyFont="1" applyAlignment="1" applyProtection="1">
      <alignment vertical="center"/>
    </xf>
    <xf numFmtId="164" fontId="9" fillId="0" borderId="0" xfId="0" applyNumberFormat="1" applyFont="1" applyFill="1" applyBorder="1" applyAlignment="1" applyProtection="1">
      <alignment horizontal="center"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0" xfId="0" applyFont="1" applyAlignment="1">
      <alignment horizontal="center" vertical="center"/>
    </xf>
    <xf numFmtId="3" fontId="3" fillId="0" borderId="1" xfId="0" applyNumberFormat="1" applyFont="1" applyBorder="1" applyAlignment="1" applyProtection="1">
      <alignment horizontal="center" vertical="center"/>
      <protection locked="0"/>
    </xf>
    <xf numFmtId="0" fontId="16" fillId="0" borderId="12" xfId="0" applyFont="1" applyBorder="1" applyAlignment="1" applyProtection="1">
      <alignment horizontal="left" vertical="center" wrapText="1"/>
    </xf>
    <xf numFmtId="0" fontId="16" fillId="0" borderId="13" xfId="0" applyFont="1" applyBorder="1" applyAlignment="1" applyProtection="1">
      <alignment horizontal="left" vertical="center" wrapText="1"/>
    </xf>
    <xf numFmtId="0" fontId="11" fillId="0" borderId="0" xfId="0" applyFont="1" applyAlignment="1" applyProtection="1">
      <alignment horizontal="center" vertical="top" wrapText="1"/>
      <protection locked="0"/>
    </xf>
    <xf numFmtId="0" fontId="11" fillId="0" borderId="1" xfId="0" applyFont="1" applyBorder="1" applyAlignment="1" applyProtection="1">
      <alignment horizontal="center" vertical="top" wrapText="1"/>
      <protection locked="0"/>
    </xf>
    <xf numFmtId="0" fontId="12" fillId="0" borderId="0" xfId="0" applyFont="1" applyBorder="1" applyAlignment="1" applyProtection="1">
      <alignment horizontal="left" vertical="top" wrapText="1"/>
    </xf>
    <xf numFmtId="0" fontId="0" fillId="0" borderId="3" xfId="0" applyBorder="1" applyAlignment="1" applyProtection="1">
      <alignment horizontal="center" vertical="center"/>
    </xf>
    <xf numFmtId="0" fontId="0" fillId="0" borderId="0" xfId="0" applyAlignment="1" applyProtection="1">
      <alignment horizontal="center" vertical="center"/>
    </xf>
    <xf numFmtId="0" fontId="1" fillId="2" borderId="0"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10"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10" fillId="0" borderId="0" xfId="0" applyFont="1" applyBorder="1" applyAlignment="1" applyProtection="1">
      <alignment horizontal="center" vertical="center" wrapText="1"/>
    </xf>
    <xf numFmtId="0" fontId="1" fillId="0" borderId="0" xfId="0" applyFont="1" applyAlignment="1" applyProtection="1">
      <alignment horizontal="center" vertical="center"/>
    </xf>
    <xf numFmtId="0" fontId="10" fillId="0" borderId="0" xfId="0" applyFont="1" applyFill="1" applyAlignment="1" applyProtection="1">
      <alignment horizontal="center" vertical="center"/>
    </xf>
    <xf numFmtId="0" fontId="1" fillId="2" borderId="0" xfId="0" applyFont="1" applyFill="1" applyAlignment="1" applyProtection="1">
      <alignment horizontal="center"/>
    </xf>
    <xf numFmtId="0" fontId="10" fillId="0" borderId="0" xfId="0" applyFont="1" applyBorder="1" applyAlignment="1" applyProtection="1">
      <alignment horizontal="center" vertical="center"/>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6" fillId="0" borderId="0" xfId="0" applyFont="1" applyBorder="1" applyAlignment="1" applyProtection="1">
      <alignment horizontal="left" vertical="center"/>
    </xf>
    <xf numFmtId="0" fontId="7" fillId="0" borderId="0" xfId="0" applyFont="1" applyAlignment="1" applyProtection="1">
      <alignment horizontal="left" vertical="center"/>
    </xf>
    <xf numFmtId="0" fontId="5" fillId="0" borderId="1" xfId="0" applyFont="1" applyBorder="1" applyAlignment="1" applyProtection="1">
      <alignment horizontal="center" vertical="center"/>
    </xf>
    <xf numFmtId="0" fontId="0" fillId="0" borderId="3" xfId="0" applyBorder="1" applyAlignment="1">
      <alignment vertical="center"/>
    </xf>
    <xf numFmtId="0" fontId="5" fillId="0" borderId="0" xfId="0" applyFont="1" applyAlignment="1" applyProtection="1">
      <alignment horizontal="center" vertical="center"/>
    </xf>
    <xf numFmtId="0" fontId="3" fillId="0" borderId="6"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9"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3" xfId="0" applyFont="1" applyBorder="1" applyAlignment="1" applyProtection="1">
      <alignment horizontal="center" vertical="center"/>
    </xf>
    <xf numFmtId="0" fontId="0" fillId="0" borderId="0" xfId="0" applyBorder="1" applyAlignment="1">
      <alignment vertical="center"/>
    </xf>
    <xf numFmtId="0" fontId="3" fillId="0" borderId="3" xfId="0" applyFont="1" applyBorder="1" applyAlignment="1">
      <alignment horizontal="center" vertical="center"/>
    </xf>
    <xf numFmtId="0" fontId="6" fillId="0" borderId="0" xfId="0" applyFont="1" applyAlignment="1" applyProtection="1">
      <alignment horizontal="left" vertical="center"/>
    </xf>
    <xf numFmtId="0" fontId="3" fillId="0" borderId="0" xfId="0" applyFont="1" applyAlignment="1">
      <alignment vertical="center"/>
    </xf>
    <xf numFmtId="0" fontId="0" fillId="0" borderId="0" xfId="0" applyAlignment="1">
      <alignment vertical="center"/>
    </xf>
    <xf numFmtId="49" fontId="3" fillId="0" borderId="1" xfId="0" applyNumberFormat="1" applyFont="1" applyBorder="1" applyAlignment="1" applyProtection="1">
      <alignment horizontal="center" vertical="center" wrapText="1"/>
    </xf>
    <xf numFmtId="49" fontId="0" fillId="0" borderId="1" xfId="0" applyNumberFormat="1" applyBorder="1" applyAlignment="1" applyProtection="1">
      <alignment horizontal="center" vertical="center" wrapText="1"/>
    </xf>
    <xf numFmtId="0" fontId="3"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3" fillId="0" borderId="2" xfId="0" applyFont="1" applyBorder="1" applyAlignment="1" applyProtection="1">
      <alignment horizontal="center" vertical="center"/>
    </xf>
    <xf numFmtId="0" fontId="0" fillId="0" borderId="0" xfId="0" applyAlignment="1">
      <alignment horizontal="center" vertical="center"/>
    </xf>
    <xf numFmtId="0" fontId="3" fillId="0" borderId="1" xfId="0" applyFont="1" applyBorder="1" applyAlignment="1" applyProtection="1">
      <alignment horizontal="center" vertical="center" wrapText="1"/>
    </xf>
    <xf numFmtId="0" fontId="0" fillId="0" borderId="1" xfId="0" applyBorder="1" applyAlignment="1" applyProtection="1">
      <alignment horizontal="center" vertical="center" wrapText="1"/>
    </xf>
    <xf numFmtId="0" fontId="8" fillId="0" borderId="1" xfId="0" applyFont="1" applyFill="1" applyBorder="1" applyAlignment="1" applyProtection="1">
      <alignment horizontal="center" vertical="center"/>
    </xf>
    <xf numFmtId="0" fontId="7" fillId="0" borderId="0" xfId="0" applyFont="1" applyBorder="1" applyAlignment="1" applyProtection="1">
      <alignment horizontal="left" vertical="center"/>
    </xf>
    <xf numFmtId="0" fontId="3" fillId="0" borderId="1" xfId="0" applyFont="1" applyBorder="1" applyAlignment="1" applyProtection="1">
      <alignment horizontal="right" vertical="center"/>
    </xf>
    <xf numFmtId="164" fontId="3" fillId="0" borderId="5" xfId="0" applyNumberFormat="1" applyFont="1" applyBorder="1" applyAlignment="1" applyProtection="1">
      <alignment horizontal="left" vertical="center" wrapText="1"/>
    </xf>
    <xf numFmtId="164" fontId="3" fillId="0" borderId="3" xfId="0" applyNumberFormat="1" applyFont="1" applyBorder="1" applyAlignment="1" applyProtection="1">
      <alignment horizontal="left" vertical="center" wrapText="1"/>
    </xf>
    <xf numFmtId="164" fontId="3" fillId="0" borderId="6" xfId="0" applyNumberFormat="1" applyFont="1" applyBorder="1" applyAlignment="1" applyProtection="1">
      <alignment horizontal="left" vertical="center" wrapText="1"/>
    </xf>
    <xf numFmtId="164" fontId="3" fillId="0" borderId="7" xfId="0" applyNumberFormat="1" applyFont="1" applyBorder="1" applyAlignment="1" applyProtection="1">
      <alignment horizontal="left" vertical="center" wrapText="1"/>
    </xf>
    <xf numFmtId="164" fontId="3" fillId="0" borderId="0" xfId="0" applyNumberFormat="1" applyFont="1" applyBorder="1" applyAlignment="1" applyProtection="1">
      <alignment horizontal="left" vertical="center" wrapText="1"/>
    </xf>
    <xf numFmtId="164" fontId="3" fillId="0" borderId="8" xfId="0" applyNumberFormat="1" applyFont="1" applyBorder="1" applyAlignment="1" applyProtection="1">
      <alignment horizontal="left" vertical="center" wrapText="1"/>
    </xf>
    <xf numFmtId="164" fontId="3" fillId="0" borderId="9" xfId="0" applyNumberFormat="1" applyFont="1" applyBorder="1" applyAlignment="1" applyProtection="1">
      <alignment horizontal="left" vertical="center" wrapText="1"/>
    </xf>
    <xf numFmtId="164" fontId="3" fillId="0" borderId="1" xfId="0" applyNumberFormat="1" applyFont="1" applyBorder="1" applyAlignment="1" applyProtection="1">
      <alignment horizontal="left" vertical="center" wrapText="1"/>
    </xf>
    <xf numFmtId="164" fontId="3" fillId="0" borderId="10" xfId="0" applyNumberFormat="1" applyFont="1" applyBorder="1" applyAlignment="1" applyProtection="1">
      <alignment horizontal="left" vertical="center" wrapText="1"/>
    </xf>
    <xf numFmtId="0" fontId="3" fillId="0" borderId="3"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1" xfId="0" applyFont="1" applyBorder="1" applyAlignment="1" applyProtection="1">
      <alignment horizontal="left" vertical="center"/>
    </xf>
    <xf numFmtId="0" fontId="0" fillId="0" borderId="3" xfId="0" applyBorder="1" applyAlignment="1">
      <alignment horizontal="center" vertical="center"/>
    </xf>
    <xf numFmtId="164" fontId="3" fillId="0" borderId="3" xfId="0" applyNumberFormat="1" applyFont="1" applyBorder="1" applyAlignment="1" applyProtection="1">
      <alignment horizontal="left" vertical="center"/>
    </xf>
    <xf numFmtId="164" fontId="3" fillId="0" borderId="6" xfId="0" applyNumberFormat="1" applyFont="1" applyBorder="1" applyAlignment="1" applyProtection="1">
      <alignment horizontal="left" vertical="center"/>
    </xf>
    <xf numFmtId="164" fontId="3" fillId="0" borderId="7" xfId="0" applyNumberFormat="1" applyFont="1" applyBorder="1" applyAlignment="1" applyProtection="1">
      <alignment horizontal="left" vertical="center"/>
    </xf>
    <xf numFmtId="164" fontId="3" fillId="0" borderId="0" xfId="0" applyNumberFormat="1" applyFont="1" applyBorder="1" applyAlignment="1" applyProtection="1">
      <alignment horizontal="left" vertical="center"/>
    </xf>
    <xf numFmtId="164" fontId="3" fillId="0" borderId="8" xfId="0" applyNumberFormat="1" applyFont="1" applyBorder="1" applyAlignment="1" applyProtection="1">
      <alignment horizontal="left" vertical="center"/>
    </xf>
    <xf numFmtId="164" fontId="3" fillId="0" borderId="9" xfId="0" applyNumberFormat="1" applyFont="1" applyBorder="1" applyAlignment="1" applyProtection="1">
      <alignment horizontal="left" vertical="center"/>
    </xf>
    <xf numFmtId="164" fontId="3" fillId="0" borderId="1" xfId="0" applyNumberFormat="1" applyFont="1" applyBorder="1" applyAlignment="1" applyProtection="1">
      <alignment horizontal="left" vertical="center"/>
    </xf>
    <xf numFmtId="164" fontId="3" fillId="0" borderId="10" xfId="0" applyNumberFormat="1" applyFont="1" applyBorder="1" applyAlignment="1" applyProtection="1">
      <alignment horizontal="left" vertical="center"/>
    </xf>
    <xf numFmtId="0" fontId="3" fillId="0" borderId="11"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 xfId="0" applyFont="1" applyBorder="1" applyAlignment="1" applyProtection="1">
      <alignment horizontal="center" vertical="center"/>
      <protection locked="0"/>
    </xf>
    <xf numFmtId="164" fontId="3" fillId="0" borderId="2" xfId="0" applyNumberFormat="1" applyFont="1" applyBorder="1" applyAlignment="1" applyProtection="1">
      <alignment horizontal="center" vertical="center"/>
      <protection locked="0"/>
    </xf>
    <xf numFmtId="0" fontId="5" fillId="0" borderId="1" xfId="0" applyFont="1" applyBorder="1" applyAlignment="1">
      <alignment horizontal="center" vertical="center"/>
    </xf>
    <xf numFmtId="164" fontId="3" fillId="0" borderId="1" xfId="0" applyNumberFormat="1" applyFont="1" applyBorder="1" applyAlignment="1" applyProtection="1">
      <alignment horizontal="center" vertical="center"/>
      <protection locked="0"/>
    </xf>
    <xf numFmtId="164" fontId="0" fillId="0" borderId="1" xfId="0" applyNumberFormat="1" applyBorder="1" applyAlignment="1" applyProtection="1">
      <alignment horizontal="center" vertical="center"/>
      <protection locked="0"/>
    </xf>
    <xf numFmtId="0" fontId="0" fillId="0" borderId="0" xfId="0" applyBorder="1" applyAlignment="1">
      <alignment horizontal="center" vertical="center"/>
    </xf>
    <xf numFmtId="0" fontId="4" fillId="0" borderId="0"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pplyProtection="1">
      <alignment horizontal="center" vertical="center"/>
      <protection locked="0"/>
    </xf>
    <xf numFmtId="0" fontId="6" fillId="0" borderId="0" xfId="0" applyFont="1" applyBorder="1" applyAlignment="1">
      <alignment horizontal="right" vertical="center"/>
    </xf>
    <xf numFmtId="0" fontId="0" fillId="0" borderId="1" xfId="0" applyBorder="1" applyAlignment="1" applyProtection="1">
      <alignment horizontal="center" vertical="center"/>
      <protection locked="0"/>
    </xf>
    <xf numFmtId="0" fontId="0" fillId="0" borderId="1" xfId="0"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7" fontId="3" fillId="0" borderId="2" xfId="1" applyNumberFormat="1" applyFont="1" applyBorder="1" applyAlignment="1" applyProtection="1">
      <alignment horizontal="center" vertical="center" readingOrder="1"/>
      <protection locked="0"/>
    </xf>
    <xf numFmtId="0" fontId="4" fillId="0" borderId="3" xfId="0" applyFont="1" applyBorder="1" applyAlignment="1">
      <alignment horizontal="center" vertical="center"/>
    </xf>
    <xf numFmtId="0" fontId="0" fillId="0" borderId="2" xfId="0" applyBorder="1" applyAlignment="1">
      <alignment horizontal="center" vertical="center"/>
    </xf>
    <xf numFmtId="0" fontId="5" fillId="0" borderId="1" xfId="0" applyFont="1" applyBorder="1" applyAlignment="1" applyProtection="1">
      <alignment horizontal="center" vertical="center"/>
      <protection locked="0"/>
    </xf>
    <xf numFmtId="0" fontId="5" fillId="0" borderId="0" xfId="0" applyFont="1" applyAlignment="1">
      <alignment horizontal="center" vertical="center"/>
    </xf>
    <xf numFmtId="7" fontId="3" fillId="0" borderId="2" xfId="1" applyNumberFormat="1" applyFont="1" applyBorder="1" applyAlignment="1" applyProtection="1">
      <alignment horizontal="center" vertical="center" readingOrder="1"/>
    </xf>
    <xf numFmtId="0" fontId="0" fillId="0" borderId="2" xfId="0" applyBorder="1" applyAlignment="1" applyProtection="1">
      <alignment horizontal="center" vertical="center" readingOrder="1"/>
    </xf>
    <xf numFmtId="0" fontId="5" fillId="0" borderId="2" xfId="0" applyFont="1" applyBorder="1" applyAlignment="1" applyProtection="1">
      <alignment horizontal="center" vertical="center"/>
      <protection locked="0"/>
    </xf>
    <xf numFmtId="166" fontId="3" fillId="0" borderId="2" xfId="0" applyNumberFormat="1" applyFont="1" applyBorder="1" applyAlignment="1" applyProtection="1">
      <alignment horizontal="center" vertical="center"/>
    </xf>
    <xf numFmtId="165" fontId="3" fillId="0" borderId="1" xfId="0" applyNumberFormat="1" applyFont="1" applyBorder="1" applyAlignment="1" applyProtection="1">
      <alignment horizontal="center" vertical="center"/>
    </xf>
    <xf numFmtId="168" fontId="3" fillId="0" borderId="2" xfId="0" applyNumberFormat="1" applyFont="1" applyBorder="1" applyAlignment="1" applyProtection="1">
      <alignment horizontal="center" vertical="center"/>
    </xf>
    <xf numFmtId="168" fontId="0" fillId="0" borderId="2" xfId="0" applyNumberFormat="1" applyBorder="1" applyAlignment="1" applyProtection="1">
      <alignment horizontal="center" vertical="center"/>
    </xf>
    <xf numFmtId="0" fontId="5" fillId="0" borderId="3" xfId="0"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tranet.charlestoncpw.com/Users/dupriester/AppData/Local/Microsoft/Windows/INetCache/Content.Outlook/7JKF4SJX/Oakfield%20Ph%20%202A%20Asset%20Inventory%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Construction Fee Sheet"/>
      <sheetName val="Water System Inventory"/>
      <sheetName val="WW Gravity System Inventory"/>
      <sheetName val="WW Force Main System Inventory"/>
      <sheetName val="WW Pump Station Inventory"/>
      <sheetName val="All PS Components"/>
      <sheetName val="Pick Lists"/>
    </sheetNames>
    <sheetDataSet>
      <sheetData sheetId="0"/>
      <sheetData sheetId="1"/>
      <sheetData sheetId="2"/>
      <sheetData sheetId="3"/>
      <sheetData sheetId="4"/>
      <sheetData sheetId="5"/>
      <sheetData sheetId="6"/>
      <sheetData sheetId="7">
        <row r="3">
          <cell r="A3" t="str">
            <v>Gate</v>
          </cell>
          <cell r="B3" t="str">
            <v>DIP</v>
          </cell>
          <cell r="C3">
            <v>4</v>
          </cell>
          <cell r="D3">
            <v>0.75</v>
          </cell>
        </row>
        <row r="4">
          <cell r="A4" t="str">
            <v>Butterfly</v>
          </cell>
          <cell r="B4" t="str">
            <v>HDPE</v>
          </cell>
          <cell r="C4">
            <v>6</v>
          </cell>
          <cell r="D4">
            <v>1</v>
          </cell>
        </row>
        <row r="5">
          <cell r="A5" t="str">
            <v>ARV</v>
          </cell>
          <cell r="B5" t="str">
            <v>PVC</v>
          </cell>
          <cell r="C5">
            <v>8</v>
          </cell>
          <cell r="D5">
            <v>1.25</v>
          </cell>
        </row>
        <row r="6">
          <cell r="A6" t="str">
            <v>Blow-off</v>
          </cell>
          <cell r="C6">
            <v>10</v>
          </cell>
          <cell r="D6">
            <v>1.5</v>
          </cell>
        </row>
        <row r="7">
          <cell r="C7">
            <v>12</v>
          </cell>
          <cell r="D7">
            <v>2</v>
          </cell>
        </row>
        <row r="8">
          <cell r="B8" t="str">
            <v>Copper</v>
          </cell>
          <cell r="C8">
            <v>14</v>
          </cell>
          <cell r="D8">
            <v>3</v>
          </cell>
        </row>
        <row r="9">
          <cell r="B9" t="str">
            <v>DIP</v>
          </cell>
          <cell r="C9">
            <v>16</v>
          </cell>
          <cell r="D9">
            <v>4</v>
          </cell>
        </row>
        <row r="10">
          <cell r="C10">
            <v>18</v>
          </cell>
          <cell r="D10">
            <v>6</v>
          </cell>
        </row>
        <row r="11">
          <cell r="A11" t="str">
            <v>2-way</v>
          </cell>
          <cell r="C11">
            <v>20</v>
          </cell>
          <cell r="D11">
            <v>8</v>
          </cell>
        </row>
        <row r="12">
          <cell r="A12" t="str">
            <v>3-way</v>
          </cell>
          <cell r="C12">
            <v>24</v>
          </cell>
          <cell r="D12">
            <v>10</v>
          </cell>
        </row>
        <row r="13">
          <cell r="C13">
            <v>30</v>
          </cell>
        </row>
        <row r="14">
          <cell r="C14">
            <v>36</v>
          </cell>
        </row>
        <row r="15">
          <cell r="C15">
            <v>40</v>
          </cell>
        </row>
        <row r="16">
          <cell r="C16">
            <v>42</v>
          </cell>
        </row>
        <row r="17">
          <cell r="C17">
            <v>48</v>
          </cell>
        </row>
        <row r="36">
          <cell r="C36">
            <v>8</v>
          </cell>
          <cell r="D36">
            <v>4</v>
          </cell>
        </row>
        <row r="37">
          <cell r="A37" t="str">
            <v>PVC</v>
          </cell>
          <cell r="B37" t="str">
            <v>ARV</v>
          </cell>
          <cell r="C37">
            <v>10</v>
          </cell>
          <cell r="D37">
            <v>6</v>
          </cell>
        </row>
        <row r="38">
          <cell r="A38" t="str">
            <v>DIP</v>
          </cell>
          <cell r="B38" t="str">
            <v>Cushioned Swing Check</v>
          </cell>
          <cell r="C38">
            <v>12</v>
          </cell>
        </row>
        <row r="39">
          <cell r="A39" t="str">
            <v>HDPE</v>
          </cell>
          <cell r="B39" t="str">
            <v>Ball Check</v>
          </cell>
          <cell r="C39">
            <v>14</v>
          </cell>
        </row>
        <row r="40">
          <cell r="B40" t="str">
            <v>Plug</v>
          </cell>
          <cell r="C40">
            <v>15</v>
          </cell>
          <cell r="D40">
            <v>2</v>
          </cell>
        </row>
        <row r="41">
          <cell r="C41">
            <v>16</v>
          </cell>
          <cell r="D41">
            <v>2.5</v>
          </cell>
        </row>
        <row r="42">
          <cell r="C42">
            <v>18</v>
          </cell>
          <cell r="D42">
            <v>3</v>
          </cell>
        </row>
        <row r="43">
          <cell r="B43">
            <v>4</v>
          </cell>
          <cell r="C43">
            <v>20</v>
          </cell>
          <cell r="D43">
            <v>4</v>
          </cell>
        </row>
        <row r="44">
          <cell r="B44">
            <v>5</v>
          </cell>
          <cell r="C44">
            <v>21</v>
          </cell>
          <cell r="D44">
            <v>6</v>
          </cell>
        </row>
        <row r="45">
          <cell r="B45">
            <v>6</v>
          </cell>
          <cell r="C45">
            <v>22</v>
          </cell>
          <cell r="D45">
            <v>8</v>
          </cell>
        </row>
        <row r="46">
          <cell r="B46">
            <v>7</v>
          </cell>
          <cell r="C46">
            <v>24</v>
          </cell>
          <cell r="D46">
            <v>10</v>
          </cell>
        </row>
        <row r="47">
          <cell r="B47">
            <v>8</v>
          </cell>
          <cell r="C47">
            <v>27</v>
          </cell>
          <cell r="D47">
            <v>12</v>
          </cell>
        </row>
        <row r="48">
          <cell r="C48">
            <v>30</v>
          </cell>
          <cell r="D48">
            <v>14</v>
          </cell>
        </row>
        <row r="49">
          <cell r="C49">
            <v>33</v>
          </cell>
          <cell r="D49">
            <v>15</v>
          </cell>
        </row>
        <row r="50">
          <cell r="C50">
            <v>36</v>
          </cell>
          <cell r="D50">
            <v>16</v>
          </cell>
        </row>
        <row r="51">
          <cell r="C51">
            <v>42</v>
          </cell>
          <cell r="D51">
            <v>18</v>
          </cell>
        </row>
        <row r="52">
          <cell r="D52">
            <v>20</v>
          </cell>
        </row>
        <row r="53">
          <cell r="D53">
            <v>21</v>
          </cell>
        </row>
        <row r="54">
          <cell r="D54">
            <v>22</v>
          </cell>
        </row>
        <row r="55">
          <cell r="B55" t="str">
            <v>0' - 6'</v>
          </cell>
          <cell r="D55">
            <v>24</v>
          </cell>
        </row>
        <row r="56">
          <cell r="B56" t="str">
            <v>6' - 8'</v>
          </cell>
          <cell r="D56">
            <v>27</v>
          </cell>
        </row>
        <row r="57">
          <cell r="B57" t="str">
            <v>8' - 10'</v>
          </cell>
          <cell r="D57">
            <v>30</v>
          </cell>
        </row>
        <row r="58">
          <cell r="B58" t="str">
            <v>10' - 12'</v>
          </cell>
          <cell r="D58">
            <v>36</v>
          </cell>
        </row>
        <row r="59">
          <cell r="B59" t="str">
            <v>12' - 14'</v>
          </cell>
        </row>
        <row r="60">
          <cell r="B60" t="str">
            <v>14' - 16'</v>
          </cell>
        </row>
        <row r="61">
          <cell r="B61" t="str">
            <v>16' - 18'</v>
          </cell>
        </row>
        <row r="62">
          <cell r="B62" t="str">
            <v>18' - 20'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86"/>
  <sheetViews>
    <sheetView tabSelected="1" view="pageLayout" topLeftCell="A25" zoomScaleNormal="85" workbookViewId="0">
      <selection activeCell="B25" sqref="B25"/>
    </sheetView>
  </sheetViews>
  <sheetFormatPr defaultColWidth="9.140625" defaultRowHeight="15" x14ac:dyDescent="0.25"/>
  <cols>
    <col min="1" max="1" width="36.42578125" style="104" customWidth="1"/>
    <col min="2" max="2" width="29.85546875" style="104" customWidth="1"/>
    <col min="3" max="3" width="38.85546875" style="104" customWidth="1"/>
    <col min="4" max="4" width="18.85546875" style="104" customWidth="1"/>
    <col min="5" max="5" width="20.42578125" style="104" customWidth="1"/>
    <col min="6" max="6" width="16.28515625" style="104" customWidth="1"/>
    <col min="7" max="7" width="28.28515625" style="104" customWidth="1"/>
    <col min="8" max="8" width="27.85546875" style="49" customWidth="1"/>
    <col min="9" max="9" width="23.7109375" style="49" customWidth="1"/>
    <col min="10" max="10" width="20.42578125" style="49" customWidth="1"/>
    <col min="11" max="11" width="25.140625" style="49" customWidth="1"/>
    <col min="12" max="12" width="23.7109375" style="49" customWidth="1"/>
    <col min="13" max="13" width="18.85546875" style="49" customWidth="1"/>
    <col min="14" max="14" width="27" style="49" customWidth="1"/>
    <col min="15" max="15" width="24.85546875" style="49" customWidth="1"/>
    <col min="16" max="16" width="24.28515625" style="49" customWidth="1"/>
    <col min="17" max="17" width="24.42578125" style="49" customWidth="1"/>
    <col min="18" max="16384" width="9.140625" style="49"/>
  </cols>
  <sheetData>
    <row r="1" spans="1:7" x14ac:dyDescent="0.25">
      <c r="A1" s="225"/>
      <c r="B1" s="225"/>
      <c r="D1" s="60"/>
      <c r="E1" s="60"/>
      <c r="F1" s="60"/>
    </row>
    <row r="2" spans="1:7" x14ac:dyDescent="0.25">
      <c r="A2" s="226" t="s">
        <v>135</v>
      </c>
      <c r="B2" s="226"/>
      <c r="C2" s="226"/>
      <c r="D2" s="105"/>
      <c r="E2" s="105"/>
      <c r="F2" s="105"/>
    </row>
    <row r="3" spans="1:7" x14ac:dyDescent="0.25">
      <c r="A3" s="226"/>
      <c r="B3" s="226"/>
      <c r="C3" s="226"/>
      <c r="D3" s="105"/>
      <c r="E3" s="105"/>
      <c r="F3" s="105"/>
    </row>
    <row r="4" spans="1:7" x14ac:dyDescent="0.25">
      <c r="A4" s="192" t="s">
        <v>38</v>
      </c>
      <c r="B4" s="172"/>
      <c r="C4" s="171" t="s">
        <v>210</v>
      </c>
      <c r="D4" s="105"/>
      <c r="E4" s="105"/>
      <c r="F4" s="105"/>
    </row>
    <row r="5" spans="1:7" x14ac:dyDescent="0.25">
      <c r="A5" s="192" t="s">
        <v>132</v>
      </c>
      <c r="B5" s="170"/>
      <c r="C5" s="219" t="s">
        <v>239</v>
      </c>
      <c r="D5" s="105"/>
      <c r="E5" s="105"/>
      <c r="F5" s="105"/>
    </row>
    <row r="6" spans="1:7" x14ac:dyDescent="0.25">
      <c r="A6" s="192" t="s">
        <v>231</v>
      </c>
      <c r="B6" s="158"/>
      <c r="C6" s="219"/>
      <c r="D6" s="105"/>
      <c r="E6" s="105"/>
      <c r="F6" s="105"/>
    </row>
    <row r="7" spans="1:7" x14ac:dyDescent="0.25">
      <c r="A7" s="192" t="s">
        <v>227</v>
      </c>
      <c r="B7" s="158"/>
      <c r="C7" s="219"/>
      <c r="D7" s="105"/>
      <c r="E7" s="105"/>
      <c r="F7" s="105"/>
    </row>
    <row r="8" spans="1:7" x14ac:dyDescent="0.25">
      <c r="A8" s="192" t="s">
        <v>225</v>
      </c>
      <c r="B8" s="159"/>
      <c r="C8" s="219"/>
      <c r="D8" s="105"/>
      <c r="E8" s="105"/>
      <c r="F8" s="105"/>
    </row>
    <row r="9" spans="1:7" x14ac:dyDescent="0.25">
      <c r="A9" s="58" t="s">
        <v>41</v>
      </c>
      <c r="B9" s="160"/>
      <c r="C9" s="219"/>
      <c r="D9" s="105"/>
      <c r="E9" s="105"/>
      <c r="F9" s="105"/>
    </row>
    <row r="10" spans="1:7" s="76" customFormat="1" x14ac:dyDescent="0.25">
      <c r="A10" s="56" t="s">
        <v>143</v>
      </c>
      <c r="B10" s="158"/>
      <c r="C10" s="219"/>
      <c r="D10" s="105"/>
      <c r="E10" s="105"/>
      <c r="F10" s="105"/>
      <c r="G10" s="104"/>
    </row>
    <row r="11" spans="1:7" s="165" customFormat="1" x14ac:dyDescent="0.25">
      <c r="A11" s="56" t="s">
        <v>203</v>
      </c>
      <c r="B11" s="180"/>
      <c r="C11" s="219"/>
      <c r="D11" s="164"/>
      <c r="E11" s="164"/>
      <c r="F11" s="164"/>
      <c r="G11" s="163"/>
    </row>
    <row r="12" spans="1:7" s="155" customFormat="1" x14ac:dyDescent="0.25">
      <c r="A12" s="56" t="s">
        <v>185</v>
      </c>
      <c r="B12" s="181"/>
      <c r="C12" s="219"/>
      <c r="D12" s="154"/>
      <c r="E12" s="154"/>
      <c r="F12" s="154"/>
      <c r="G12" s="152"/>
    </row>
    <row r="13" spans="1:7" s="155" customFormat="1" x14ac:dyDescent="0.25">
      <c r="A13" s="56" t="s">
        <v>202</v>
      </c>
      <c r="B13" s="205">
        <f>B11*B12</f>
        <v>0</v>
      </c>
      <c r="C13" s="219"/>
      <c r="D13" s="154"/>
      <c r="E13" s="154"/>
      <c r="F13" s="154"/>
      <c r="G13" s="152"/>
    </row>
    <row r="14" spans="1:7" x14ac:dyDescent="0.25">
      <c r="A14" s="56" t="s">
        <v>137</v>
      </c>
      <c r="B14" s="205">
        <f>SUM(B12:B13)</f>
        <v>0</v>
      </c>
      <c r="C14" s="220"/>
      <c r="D14" s="61"/>
      <c r="E14" s="61"/>
      <c r="F14" s="61"/>
    </row>
    <row r="15" spans="1:7" x14ac:dyDescent="0.25">
      <c r="A15" s="224"/>
      <c r="B15" s="224"/>
      <c r="C15" s="224"/>
      <c r="D15" s="105"/>
      <c r="E15" s="105"/>
      <c r="F15" s="105"/>
    </row>
    <row r="16" spans="1:7" x14ac:dyDescent="0.25">
      <c r="A16" s="227" t="s">
        <v>136</v>
      </c>
      <c r="B16" s="227"/>
      <c r="C16" s="227"/>
      <c r="D16" s="105"/>
      <c r="E16" s="105"/>
      <c r="F16" s="105"/>
    </row>
    <row r="17" spans="1:7" x14ac:dyDescent="0.25">
      <c r="A17" s="227"/>
      <c r="B17" s="227"/>
      <c r="C17" s="227"/>
      <c r="D17" s="105"/>
      <c r="E17" s="105"/>
      <c r="F17" s="105"/>
    </row>
    <row r="18" spans="1:7" x14ac:dyDescent="0.25">
      <c r="A18" s="192" t="s">
        <v>38</v>
      </c>
      <c r="B18" s="172">
        <f>B4</f>
        <v>0</v>
      </c>
      <c r="C18" s="171" t="s">
        <v>210</v>
      </c>
      <c r="D18" s="105"/>
      <c r="E18" s="105"/>
      <c r="F18" s="105"/>
    </row>
    <row r="19" spans="1:7" x14ac:dyDescent="0.25">
      <c r="A19" s="192" t="s">
        <v>132</v>
      </c>
      <c r="B19" s="173">
        <f>B5</f>
        <v>0</v>
      </c>
      <c r="C19" s="219" t="s">
        <v>240</v>
      </c>
      <c r="D19" s="105"/>
      <c r="E19" s="105"/>
      <c r="F19" s="105"/>
    </row>
    <row r="20" spans="1:7" x14ac:dyDescent="0.25">
      <c r="A20" s="192" t="s">
        <v>231</v>
      </c>
      <c r="B20" s="170">
        <f>B6</f>
        <v>0</v>
      </c>
      <c r="C20" s="219"/>
      <c r="D20" s="105"/>
      <c r="E20" s="105"/>
      <c r="F20" s="105"/>
    </row>
    <row r="21" spans="1:7" x14ac:dyDescent="0.25">
      <c r="A21" s="192" t="s">
        <v>227</v>
      </c>
      <c r="B21" s="173">
        <f>B7</f>
        <v>0</v>
      </c>
      <c r="C21" s="219"/>
      <c r="D21" s="105"/>
      <c r="E21" s="105"/>
      <c r="F21" s="105"/>
    </row>
    <row r="22" spans="1:7" x14ac:dyDescent="0.25">
      <c r="A22" s="192" t="s">
        <v>225</v>
      </c>
      <c r="B22" s="174">
        <f>B8</f>
        <v>0</v>
      </c>
      <c r="C22" s="219"/>
      <c r="D22" s="105"/>
      <c r="E22" s="105"/>
      <c r="F22" s="105"/>
    </row>
    <row r="23" spans="1:7" x14ac:dyDescent="0.25">
      <c r="A23" s="58" t="s">
        <v>41</v>
      </c>
      <c r="B23" s="175"/>
      <c r="C23" s="219"/>
      <c r="D23" s="107"/>
      <c r="E23" s="107"/>
      <c r="F23" s="107"/>
    </row>
    <row r="24" spans="1:7" s="76" customFormat="1" x14ac:dyDescent="0.25">
      <c r="A24" s="56" t="s">
        <v>143</v>
      </c>
      <c r="B24" s="161">
        <f>B10</f>
        <v>0</v>
      </c>
      <c r="C24" s="219"/>
      <c r="D24" s="107"/>
      <c r="E24" s="107"/>
      <c r="F24" s="107"/>
      <c r="G24" s="104"/>
    </row>
    <row r="25" spans="1:7" s="165" customFormat="1" x14ac:dyDescent="0.25">
      <c r="A25" s="56" t="s">
        <v>230</v>
      </c>
      <c r="B25" s="176"/>
      <c r="C25" s="219"/>
      <c r="D25" s="166"/>
      <c r="E25" s="166"/>
      <c r="F25" s="166"/>
      <c r="G25" s="163"/>
    </row>
    <row r="26" spans="1:7" s="165" customFormat="1" x14ac:dyDescent="0.25">
      <c r="A26" s="56" t="s">
        <v>203</v>
      </c>
      <c r="B26" s="180"/>
      <c r="C26" s="219"/>
      <c r="D26" s="166"/>
      <c r="E26" s="166"/>
      <c r="F26" s="166"/>
      <c r="G26" s="163"/>
    </row>
    <row r="27" spans="1:7" s="155" customFormat="1" x14ac:dyDescent="0.25">
      <c r="A27" s="63" t="s">
        <v>200</v>
      </c>
      <c r="B27" s="162"/>
      <c r="C27" s="219"/>
      <c r="D27" s="156"/>
      <c r="E27" s="156"/>
      <c r="F27" s="156"/>
      <c r="G27" s="152"/>
    </row>
    <row r="28" spans="1:7" s="155" customFormat="1" x14ac:dyDescent="0.25">
      <c r="A28" s="56" t="s">
        <v>187</v>
      </c>
      <c r="B28" s="206"/>
      <c r="C28" s="219"/>
      <c r="D28" s="156"/>
      <c r="E28" s="156"/>
      <c r="F28" s="156"/>
      <c r="G28" s="152"/>
    </row>
    <row r="29" spans="1:7" s="155" customFormat="1" x14ac:dyDescent="0.25">
      <c r="A29" s="56" t="s">
        <v>201</v>
      </c>
      <c r="B29" s="205">
        <f>B26*(B28+B27)</f>
        <v>0</v>
      </c>
      <c r="C29" s="219"/>
      <c r="D29" s="156"/>
      <c r="E29" s="156"/>
      <c r="F29" s="156"/>
      <c r="G29" s="152"/>
    </row>
    <row r="30" spans="1:7" x14ac:dyDescent="0.25">
      <c r="A30" s="56" t="s">
        <v>186</v>
      </c>
      <c r="B30" s="205">
        <f>SUM(B27:B29)</f>
        <v>0</v>
      </c>
      <c r="C30" s="220"/>
      <c r="D30" s="60"/>
      <c r="E30" s="61"/>
      <c r="F30" s="61"/>
    </row>
    <row r="31" spans="1:7" ht="15" customHeight="1" x14ac:dyDescent="0.25">
      <c r="A31" s="224"/>
      <c r="B31" s="224"/>
      <c r="C31" s="224"/>
      <c r="D31" s="60"/>
      <c r="E31" s="61"/>
      <c r="F31" s="61"/>
    </row>
    <row r="32" spans="1:7" x14ac:dyDescent="0.25">
      <c r="A32" s="223" t="s">
        <v>232</v>
      </c>
      <c r="B32" s="223"/>
      <c r="C32" s="223"/>
      <c r="D32" s="60"/>
      <c r="E32" s="61"/>
      <c r="F32" s="61"/>
    </row>
    <row r="33" spans="1:7" x14ac:dyDescent="0.25">
      <c r="A33" s="223"/>
      <c r="B33" s="223"/>
      <c r="C33" s="223"/>
      <c r="D33" s="60"/>
      <c r="E33" s="61"/>
      <c r="F33" s="61"/>
    </row>
    <row r="34" spans="1:7" x14ac:dyDescent="0.25">
      <c r="A34" s="223"/>
      <c r="B34" s="223"/>
      <c r="C34" s="223"/>
      <c r="D34" s="101"/>
      <c r="E34" s="26"/>
      <c r="F34" s="26"/>
    </row>
    <row r="35" spans="1:7" x14ac:dyDescent="0.25">
      <c r="A35" s="223"/>
      <c r="B35" s="223"/>
      <c r="C35" s="223"/>
      <c r="D35" s="107"/>
      <c r="E35" s="107"/>
      <c r="F35" s="107"/>
    </row>
    <row r="36" spans="1:7" ht="15" customHeight="1" x14ac:dyDescent="0.25">
      <c r="A36" s="223"/>
      <c r="B36" s="223"/>
      <c r="C36" s="223"/>
      <c r="D36" s="101"/>
      <c r="E36" s="26"/>
      <c r="F36" s="26"/>
    </row>
    <row r="37" spans="1:7" x14ac:dyDescent="0.25">
      <c r="A37" s="223"/>
      <c r="B37" s="223"/>
      <c r="C37" s="223"/>
      <c r="D37" s="60"/>
      <c r="E37" s="61"/>
      <c r="F37" s="61"/>
    </row>
    <row r="38" spans="1:7" x14ac:dyDescent="0.25">
      <c r="A38" s="223"/>
      <c r="B38" s="223"/>
      <c r="C38" s="223"/>
      <c r="D38" s="60"/>
      <c r="E38" s="61"/>
      <c r="F38" s="61"/>
    </row>
    <row r="39" spans="1:7" x14ac:dyDescent="0.25">
      <c r="A39" s="223"/>
      <c r="B39" s="223"/>
      <c r="C39" s="223"/>
      <c r="D39" s="60"/>
      <c r="E39" s="61"/>
      <c r="F39" s="61"/>
    </row>
    <row r="40" spans="1:7" x14ac:dyDescent="0.25">
      <c r="A40" s="221"/>
      <c r="B40" s="108"/>
      <c r="C40" s="221"/>
      <c r="D40" s="105"/>
      <c r="E40" s="105"/>
      <c r="F40" s="105"/>
    </row>
    <row r="41" spans="1:7" x14ac:dyDescent="0.25">
      <c r="A41" s="222"/>
      <c r="C41" s="222"/>
      <c r="D41" s="105"/>
      <c r="E41" s="105"/>
      <c r="F41" s="105"/>
    </row>
    <row r="42" spans="1:7" x14ac:dyDescent="0.25">
      <c r="A42" s="103" t="s">
        <v>163</v>
      </c>
      <c r="C42" s="103" t="s">
        <v>162</v>
      </c>
      <c r="D42" s="105"/>
      <c r="E42" s="105"/>
      <c r="F42" s="105"/>
    </row>
    <row r="43" spans="1:7" ht="19.5" customHeight="1" x14ac:dyDescent="0.25">
      <c r="A43" s="103" t="s">
        <v>172</v>
      </c>
      <c r="C43" s="108"/>
      <c r="D43" s="105"/>
      <c r="E43" s="105"/>
      <c r="F43" s="105"/>
    </row>
    <row r="44" spans="1:7" s="165" customFormat="1" ht="15" hidden="1" customHeight="1" x14ac:dyDescent="0.25">
      <c r="A44" s="103"/>
      <c r="B44" s="163"/>
      <c r="C44" s="108"/>
      <c r="D44" s="164"/>
      <c r="E44" s="164"/>
      <c r="F44" s="164"/>
      <c r="G44" s="163"/>
    </row>
    <row r="45" spans="1:7" s="165" customFormat="1" ht="15" hidden="1" customHeight="1" x14ac:dyDescent="0.25">
      <c r="A45" s="103"/>
      <c r="B45" s="163"/>
      <c r="C45" s="108"/>
      <c r="D45" s="164"/>
      <c r="E45" s="164"/>
      <c r="F45" s="164"/>
      <c r="G45" s="163"/>
    </row>
    <row r="46" spans="1:7" s="165" customFormat="1" ht="15" hidden="1" customHeight="1" x14ac:dyDescent="0.25">
      <c r="A46" s="103" t="s">
        <v>228</v>
      </c>
      <c r="B46" s="163"/>
      <c r="C46" s="108"/>
      <c r="D46" s="164"/>
      <c r="E46" s="164"/>
      <c r="F46" s="164"/>
      <c r="G46" s="163"/>
    </row>
    <row r="47" spans="1:7" hidden="1" x14ac:dyDescent="0.25">
      <c r="A47" s="103" t="s">
        <v>229</v>
      </c>
      <c r="B47" s="109"/>
      <c r="C47" s="109"/>
      <c r="D47" s="105"/>
      <c r="E47" s="105"/>
      <c r="F47" s="105"/>
    </row>
    <row r="48" spans="1:7" x14ac:dyDescent="0.25">
      <c r="A48" s="103"/>
      <c r="B48" s="65"/>
      <c r="C48" s="65"/>
      <c r="D48" s="105"/>
      <c r="E48" s="105"/>
      <c r="F48" s="105"/>
    </row>
    <row r="49" spans="1:7" x14ac:dyDescent="0.25">
      <c r="A49" s="103"/>
      <c r="B49" s="65"/>
      <c r="C49" s="65"/>
      <c r="D49" s="105"/>
      <c r="E49" s="105"/>
      <c r="F49" s="105"/>
    </row>
    <row r="50" spans="1:7" s="185" customFormat="1" x14ac:dyDescent="0.25">
      <c r="A50" s="103"/>
      <c r="B50" s="65"/>
      <c r="C50" s="65"/>
      <c r="D50" s="183"/>
      <c r="E50" s="183"/>
      <c r="F50" s="183"/>
      <c r="G50" s="184"/>
    </row>
    <row r="51" spans="1:7" s="185" customFormat="1" x14ac:dyDescent="0.25">
      <c r="A51" s="103"/>
      <c r="B51" s="65"/>
      <c r="C51" s="65"/>
      <c r="D51" s="183"/>
      <c r="E51" s="183"/>
      <c r="F51" s="183"/>
      <c r="G51" s="184"/>
    </row>
    <row r="52" spans="1:7" x14ac:dyDescent="0.25">
      <c r="A52" s="103"/>
      <c r="B52" s="65"/>
      <c r="C52" s="65"/>
      <c r="D52" s="105"/>
      <c r="E52" s="105"/>
      <c r="F52" s="105"/>
    </row>
    <row r="53" spans="1:7" x14ac:dyDescent="0.25">
      <c r="A53" s="103"/>
      <c r="B53" s="65"/>
      <c r="C53" s="65"/>
      <c r="D53" s="105"/>
      <c r="E53" s="105"/>
      <c r="F53" s="105"/>
    </row>
    <row r="54" spans="1:7" x14ac:dyDescent="0.25">
      <c r="A54" s="49"/>
      <c r="B54" s="65"/>
      <c r="C54" s="65"/>
      <c r="D54" s="105"/>
      <c r="E54" s="105"/>
      <c r="F54" s="105"/>
    </row>
    <row r="55" spans="1:7" x14ac:dyDescent="0.25">
      <c r="A55" s="103"/>
      <c r="B55" s="65"/>
      <c r="C55" s="65"/>
      <c r="D55" s="105"/>
      <c r="E55" s="105"/>
      <c r="F55" s="105"/>
    </row>
    <row r="56" spans="1:7" x14ac:dyDescent="0.25">
      <c r="A56" s="103"/>
      <c r="B56" s="65"/>
      <c r="C56" s="65"/>
      <c r="D56" s="105"/>
      <c r="E56" s="61"/>
      <c r="F56" s="105"/>
    </row>
    <row r="57" spans="1:7" x14ac:dyDescent="0.25">
      <c r="A57" s="103"/>
      <c r="B57" s="65"/>
      <c r="C57" s="65"/>
      <c r="D57" s="105"/>
      <c r="E57" s="105"/>
      <c r="F57" s="105"/>
    </row>
    <row r="58" spans="1:7" x14ac:dyDescent="0.25">
      <c r="A58" s="103"/>
      <c r="B58" s="65"/>
      <c r="C58" s="65"/>
      <c r="D58" s="105"/>
      <c r="E58" s="105"/>
      <c r="F58" s="105"/>
    </row>
    <row r="59" spans="1:7" x14ac:dyDescent="0.25">
      <c r="A59" s="106"/>
      <c r="B59" s="107"/>
      <c r="C59" s="107"/>
      <c r="D59" s="105"/>
      <c r="E59" s="105"/>
      <c r="F59" s="105"/>
    </row>
    <row r="60" spans="1:7" x14ac:dyDescent="0.25">
      <c r="A60" s="109"/>
      <c r="B60" s="109"/>
      <c r="C60" s="109"/>
      <c r="D60" s="105"/>
      <c r="E60" s="105"/>
      <c r="F60" s="105"/>
    </row>
    <row r="61" spans="1:7" x14ac:dyDescent="0.25">
      <c r="A61" s="65"/>
      <c r="B61" s="65"/>
      <c r="C61" s="65"/>
      <c r="D61" s="105"/>
      <c r="E61" s="105"/>
      <c r="F61" s="105"/>
    </row>
    <row r="62" spans="1:7" x14ac:dyDescent="0.25">
      <c r="A62" s="65"/>
      <c r="B62" s="65"/>
      <c r="C62" s="65"/>
      <c r="D62" s="105"/>
      <c r="E62" s="105"/>
      <c r="F62" s="105"/>
    </row>
    <row r="63" spans="1:7" x14ac:dyDescent="0.25">
      <c r="A63" s="65"/>
      <c r="B63" s="65"/>
      <c r="C63" s="65"/>
      <c r="D63" s="105"/>
      <c r="E63" s="105"/>
      <c r="F63" s="105"/>
    </row>
    <row r="64" spans="1:7" x14ac:dyDescent="0.25">
      <c r="A64" s="65"/>
      <c r="B64" s="65"/>
      <c r="C64" s="65"/>
      <c r="D64" s="105"/>
      <c r="E64" s="105"/>
      <c r="F64" s="105"/>
    </row>
    <row r="65" spans="1:6" x14ac:dyDescent="0.25">
      <c r="A65" s="65"/>
      <c r="B65" s="65"/>
      <c r="C65" s="65"/>
      <c r="D65" s="105"/>
      <c r="E65" s="61"/>
      <c r="F65" s="61"/>
    </row>
    <row r="66" spans="1:6" x14ac:dyDescent="0.25">
      <c r="A66" s="106"/>
      <c r="B66" s="106"/>
      <c r="C66" s="106"/>
      <c r="D66" s="105"/>
      <c r="E66" s="61"/>
      <c r="F66" s="61"/>
    </row>
    <row r="67" spans="1:6" x14ac:dyDescent="0.25">
      <c r="A67" s="109"/>
      <c r="B67" s="109"/>
      <c r="C67" s="109"/>
      <c r="D67" s="105"/>
      <c r="E67" s="61"/>
      <c r="F67" s="61"/>
    </row>
    <row r="68" spans="1:6" x14ac:dyDescent="0.25">
      <c r="A68" s="65"/>
      <c r="B68" s="65"/>
      <c r="C68" s="65"/>
      <c r="D68" s="105"/>
      <c r="E68" s="61"/>
      <c r="F68" s="61"/>
    </row>
    <row r="69" spans="1:6" x14ac:dyDescent="0.25">
      <c r="A69" s="65"/>
      <c r="B69" s="65"/>
      <c r="C69" s="65"/>
      <c r="D69" s="105"/>
      <c r="E69" s="61"/>
      <c r="F69" s="105"/>
    </row>
    <row r="70" spans="1:6" x14ac:dyDescent="0.25">
      <c r="A70" s="65"/>
      <c r="B70" s="65"/>
      <c r="C70" s="65"/>
      <c r="D70" s="105"/>
      <c r="E70" s="105"/>
      <c r="F70" s="105"/>
    </row>
    <row r="71" spans="1:6" x14ac:dyDescent="0.25">
      <c r="A71" s="65"/>
      <c r="B71" s="65"/>
      <c r="C71" s="65"/>
      <c r="D71" s="105"/>
      <c r="E71" s="105"/>
      <c r="F71" s="105"/>
    </row>
    <row r="72" spans="1:6" x14ac:dyDescent="0.25">
      <c r="A72" s="65"/>
      <c r="B72" s="65"/>
      <c r="C72" s="65"/>
      <c r="D72" s="105"/>
      <c r="E72" s="105"/>
      <c r="F72" s="105"/>
    </row>
    <row r="73" spans="1:6" x14ac:dyDescent="0.25">
      <c r="A73" s="65"/>
      <c r="B73" s="65"/>
      <c r="C73" s="65"/>
      <c r="D73" s="105"/>
      <c r="E73" s="105"/>
      <c r="F73" s="105"/>
    </row>
    <row r="74" spans="1:6" x14ac:dyDescent="0.25">
      <c r="A74" s="65"/>
      <c r="B74" s="65"/>
      <c r="C74" s="65"/>
      <c r="D74" s="105"/>
      <c r="E74" s="105"/>
      <c r="F74" s="105"/>
    </row>
    <row r="75" spans="1:6" x14ac:dyDescent="0.25">
      <c r="A75" s="66"/>
      <c r="B75" s="66"/>
      <c r="C75" s="66"/>
      <c r="D75" s="105"/>
      <c r="E75" s="105"/>
      <c r="F75" s="105"/>
    </row>
    <row r="76" spans="1:6" x14ac:dyDescent="0.25">
      <c r="A76" s="106"/>
      <c r="B76" s="106"/>
      <c r="C76" s="106"/>
      <c r="D76" s="105"/>
      <c r="E76" s="105"/>
      <c r="F76" s="105"/>
    </row>
    <row r="77" spans="1:6" x14ac:dyDescent="0.25">
      <c r="A77" s="109"/>
      <c r="B77" s="109"/>
      <c r="C77" s="109"/>
      <c r="D77" s="105"/>
      <c r="E77" s="105"/>
      <c r="F77" s="105"/>
    </row>
    <row r="78" spans="1:6" x14ac:dyDescent="0.25">
      <c r="A78" s="65"/>
      <c r="B78" s="65"/>
      <c r="C78" s="65"/>
      <c r="D78" s="105"/>
      <c r="E78" s="61"/>
      <c r="F78" s="61"/>
    </row>
    <row r="79" spans="1:6" x14ac:dyDescent="0.25">
      <c r="A79" s="65"/>
      <c r="B79" s="65"/>
      <c r="C79" s="65"/>
      <c r="D79" s="105"/>
      <c r="E79" s="105"/>
      <c r="F79" s="105"/>
    </row>
    <row r="80" spans="1:6" x14ac:dyDescent="0.25">
      <c r="A80" s="65"/>
      <c r="B80" s="65"/>
      <c r="C80" s="65"/>
      <c r="D80" s="105"/>
      <c r="E80" s="26"/>
      <c r="F80" s="26"/>
    </row>
    <row r="81" spans="1:6" x14ac:dyDescent="0.25">
      <c r="A81" s="65"/>
      <c r="B81" s="65"/>
      <c r="C81" s="65"/>
      <c r="D81" s="105"/>
      <c r="E81" s="61"/>
      <c r="F81" s="61"/>
    </row>
    <row r="82" spans="1:6" x14ac:dyDescent="0.25">
      <c r="A82" s="65"/>
      <c r="B82" s="65"/>
      <c r="C82" s="65"/>
      <c r="D82" s="105"/>
      <c r="E82" s="61"/>
      <c r="F82" s="61"/>
    </row>
    <row r="83" spans="1:6" x14ac:dyDescent="0.25">
      <c r="A83" s="65"/>
      <c r="B83" s="65"/>
      <c r="C83" s="65"/>
      <c r="D83" s="105"/>
      <c r="E83" s="61"/>
      <c r="F83" s="61"/>
    </row>
    <row r="84" spans="1:6" x14ac:dyDescent="0.25">
      <c r="A84" s="65"/>
      <c r="B84" s="65"/>
      <c r="C84" s="65"/>
      <c r="D84" s="105"/>
      <c r="E84" s="61"/>
      <c r="F84" s="61"/>
    </row>
    <row r="85" spans="1:6" x14ac:dyDescent="0.25">
      <c r="A85" s="66"/>
      <c r="B85" s="66"/>
      <c r="C85" s="66"/>
      <c r="D85" s="105"/>
      <c r="E85" s="61"/>
      <c r="F85" s="61"/>
    </row>
    <row r="86" spans="1:6" x14ac:dyDescent="0.25">
      <c r="A86" s="66"/>
      <c r="B86" s="66"/>
      <c r="C86" s="66"/>
      <c r="D86" s="105"/>
      <c r="E86" s="105"/>
      <c r="F86" s="105"/>
    </row>
    <row r="87" spans="1:6" x14ac:dyDescent="0.25">
      <c r="A87" s="66"/>
      <c r="B87" s="66"/>
      <c r="C87" s="66"/>
      <c r="D87" s="105"/>
      <c r="E87" s="105"/>
      <c r="F87" s="105"/>
    </row>
    <row r="88" spans="1:6" x14ac:dyDescent="0.25">
      <c r="A88" s="66"/>
      <c r="B88" s="66"/>
      <c r="C88" s="66"/>
      <c r="D88" s="105"/>
      <c r="E88" s="61"/>
      <c r="F88" s="105"/>
    </row>
    <row r="89" spans="1:6" x14ac:dyDescent="0.25">
      <c r="A89" s="66"/>
      <c r="B89" s="66"/>
      <c r="C89" s="66"/>
      <c r="D89" s="105"/>
      <c r="E89" s="61"/>
      <c r="F89" s="105"/>
    </row>
    <row r="90" spans="1:6" x14ac:dyDescent="0.25">
      <c r="A90" s="67"/>
      <c r="B90" s="67"/>
      <c r="C90" s="67"/>
      <c r="D90" s="105"/>
      <c r="E90" s="105"/>
      <c r="F90" s="105"/>
    </row>
    <row r="91" spans="1:6" x14ac:dyDescent="0.25">
      <c r="A91" s="67"/>
      <c r="B91" s="67"/>
      <c r="C91" s="67"/>
      <c r="D91" s="105"/>
      <c r="E91" s="105"/>
      <c r="F91" s="105"/>
    </row>
    <row r="92" spans="1:6" x14ac:dyDescent="0.25">
      <c r="A92" s="67"/>
      <c r="B92" s="67"/>
      <c r="C92" s="67"/>
      <c r="D92" s="105"/>
      <c r="E92" s="105"/>
      <c r="F92" s="105"/>
    </row>
    <row r="93" spans="1:6" x14ac:dyDescent="0.25">
      <c r="A93" s="67"/>
      <c r="B93" s="67"/>
      <c r="C93" s="67"/>
      <c r="D93" s="105"/>
      <c r="E93" s="105"/>
      <c r="F93" s="105"/>
    </row>
    <row r="94" spans="1:6" x14ac:dyDescent="0.25">
      <c r="A94" s="66"/>
      <c r="B94" s="66"/>
      <c r="C94" s="66"/>
      <c r="D94" s="105"/>
      <c r="E94" s="105"/>
      <c r="F94" s="105"/>
    </row>
    <row r="95" spans="1:6" x14ac:dyDescent="0.25">
      <c r="A95" s="66"/>
      <c r="B95" s="66"/>
      <c r="C95" s="66"/>
      <c r="D95" s="105"/>
      <c r="E95" s="105"/>
      <c r="F95" s="105"/>
    </row>
    <row r="96" spans="1:6" x14ac:dyDescent="0.25">
      <c r="A96" s="66"/>
      <c r="B96" s="66"/>
      <c r="C96" s="66"/>
      <c r="D96" s="105"/>
      <c r="E96" s="105"/>
      <c r="F96" s="105"/>
    </row>
    <row r="97" spans="1:6" x14ac:dyDescent="0.25">
      <c r="A97" s="66"/>
      <c r="B97" s="66"/>
      <c r="C97" s="66"/>
      <c r="D97" s="105"/>
      <c r="E97" s="105"/>
      <c r="F97" s="105"/>
    </row>
    <row r="98" spans="1:6" x14ac:dyDescent="0.25">
      <c r="A98" s="66"/>
      <c r="B98" s="66"/>
      <c r="C98" s="66"/>
      <c r="D98" s="105"/>
      <c r="E98" s="105"/>
      <c r="F98" s="105"/>
    </row>
    <row r="99" spans="1:6" x14ac:dyDescent="0.25">
      <c r="A99" s="66"/>
      <c r="B99" s="66"/>
      <c r="C99" s="66"/>
      <c r="D99" s="105"/>
      <c r="E99" s="105"/>
      <c r="F99" s="105"/>
    </row>
    <row r="100" spans="1:6" x14ac:dyDescent="0.25">
      <c r="A100" s="65"/>
      <c r="B100" s="65"/>
      <c r="C100" s="65"/>
      <c r="D100" s="105"/>
      <c r="E100" s="105"/>
      <c r="F100" s="105"/>
    </row>
    <row r="101" spans="1:6" x14ac:dyDescent="0.25">
      <c r="A101" s="106"/>
      <c r="B101" s="65"/>
      <c r="C101" s="65"/>
      <c r="D101" s="105"/>
      <c r="E101" s="105"/>
      <c r="F101" s="105"/>
    </row>
    <row r="102" spans="1:6" x14ac:dyDescent="0.25">
      <c r="A102" s="65"/>
      <c r="B102" s="65"/>
      <c r="C102" s="65"/>
      <c r="D102" s="105"/>
      <c r="E102" s="105"/>
      <c r="F102" s="105"/>
    </row>
    <row r="103" spans="1:6" x14ac:dyDescent="0.25">
      <c r="A103" s="65"/>
      <c r="B103" s="65"/>
      <c r="C103" s="65"/>
      <c r="D103" s="105"/>
      <c r="E103" s="105"/>
      <c r="F103" s="105"/>
    </row>
    <row r="104" spans="1:6" x14ac:dyDescent="0.25">
      <c r="A104" s="65"/>
      <c r="B104" s="65"/>
      <c r="C104" s="65"/>
      <c r="D104" s="105"/>
      <c r="E104" s="105"/>
      <c r="F104" s="105"/>
    </row>
    <row r="105" spans="1:6" x14ac:dyDescent="0.25">
      <c r="A105" s="65"/>
      <c r="B105" s="110"/>
      <c r="C105" s="110"/>
      <c r="D105" s="105"/>
      <c r="E105" s="105"/>
      <c r="F105" s="105"/>
    </row>
    <row r="106" spans="1:6" x14ac:dyDescent="0.25">
      <c r="A106" s="65"/>
      <c r="B106" s="65"/>
      <c r="C106" s="65"/>
      <c r="D106" s="105"/>
      <c r="E106" s="105"/>
      <c r="F106" s="105"/>
    </row>
    <row r="107" spans="1:6" x14ac:dyDescent="0.25">
      <c r="A107" s="106"/>
      <c r="B107" s="65"/>
      <c r="C107" s="65"/>
      <c r="D107" s="105"/>
      <c r="E107" s="105"/>
      <c r="F107" s="105"/>
    </row>
    <row r="108" spans="1:6" x14ac:dyDescent="0.25">
      <c r="A108" s="65"/>
      <c r="B108" s="65"/>
      <c r="C108" s="65"/>
      <c r="D108" s="105"/>
      <c r="E108" s="105"/>
      <c r="F108" s="105"/>
    </row>
    <row r="109" spans="1:6" x14ac:dyDescent="0.25">
      <c r="A109" s="65"/>
      <c r="B109" s="65"/>
      <c r="C109" s="65"/>
      <c r="D109" s="105"/>
      <c r="E109" s="105"/>
      <c r="F109" s="105"/>
    </row>
    <row r="110" spans="1:6" x14ac:dyDescent="0.25">
      <c r="A110" s="65"/>
      <c r="B110" s="65"/>
      <c r="C110" s="65"/>
      <c r="D110" s="105"/>
      <c r="E110" s="105"/>
      <c r="F110" s="105"/>
    </row>
    <row r="111" spans="1:6" x14ac:dyDescent="0.25">
      <c r="A111" s="65"/>
      <c r="B111" s="110"/>
      <c r="C111" s="110"/>
      <c r="D111" s="105"/>
      <c r="E111" s="105"/>
      <c r="F111" s="105"/>
    </row>
    <row r="112" spans="1:6" x14ac:dyDescent="0.25">
      <c r="A112" s="65"/>
      <c r="B112" s="65"/>
      <c r="C112" s="65"/>
      <c r="D112" s="105"/>
      <c r="E112" s="105"/>
      <c r="F112" s="105"/>
    </row>
    <row r="113" spans="1:6" x14ac:dyDescent="0.25">
      <c r="A113" s="65"/>
      <c r="B113" s="65"/>
      <c r="C113" s="65"/>
      <c r="D113" s="105"/>
      <c r="E113" s="105"/>
      <c r="F113" s="105"/>
    </row>
    <row r="114" spans="1:6" x14ac:dyDescent="0.25">
      <c r="A114" s="65"/>
      <c r="B114" s="65"/>
      <c r="C114" s="65"/>
      <c r="D114" s="105"/>
      <c r="E114" s="105"/>
      <c r="F114" s="105"/>
    </row>
    <row r="115" spans="1:6" x14ac:dyDescent="0.25">
      <c r="A115" s="65"/>
      <c r="B115" s="111"/>
      <c r="C115" s="111"/>
      <c r="D115" s="105"/>
      <c r="E115" s="105"/>
      <c r="F115" s="105"/>
    </row>
    <row r="116" spans="1:6" x14ac:dyDescent="0.25">
      <c r="A116" s="65"/>
      <c r="B116" s="65"/>
      <c r="C116" s="65"/>
      <c r="D116" s="105"/>
      <c r="E116" s="105"/>
      <c r="F116" s="105"/>
    </row>
    <row r="117" spans="1:6" x14ac:dyDescent="0.25">
      <c r="A117" s="66"/>
      <c r="B117" s="66"/>
      <c r="C117" s="66"/>
      <c r="D117" s="105"/>
      <c r="E117" s="105"/>
      <c r="F117" s="105"/>
    </row>
    <row r="118" spans="1:6" x14ac:dyDescent="0.25">
      <c r="A118" s="66"/>
      <c r="B118" s="66"/>
      <c r="C118" s="66"/>
      <c r="D118" s="105"/>
      <c r="E118" s="105"/>
      <c r="F118" s="105"/>
    </row>
    <row r="119" spans="1:6" x14ac:dyDescent="0.25">
      <c r="A119" s="66"/>
      <c r="B119" s="66"/>
      <c r="C119" s="66"/>
      <c r="D119" s="105"/>
      <c r="E119" s="105"/>
      <c r="F119" s="105"/>
    </row>
    <row r="120" spans="1:6" x14ac:dyDescent="0.25">
      <c r="A120" s="66"/>
      <c r="B120" s="66"/>
      <c r="C120" s="66"/>
      <c r="D120" s="105"/>
      <c r="E120" s="105"/>
      <c r="F120" s="105"/>
    </row>
    <row r="121" spans="1:6" x14ac:dyDescent="0.25">
      <c r="A121" s="66"/>
      <c r="B121" s="66"/>
      <c r="C121" s="66"/>
      <c r="D121" s="105"/>
      <c r="E121" s="105"/>
      <c r="F121" s="105"/>
    </row>
    <row r="122" spans="1:6" x14ac:dyDescent="0.25">
      <c r="A122" s="66"/>
      <c r="B122" s="66"/>
      <c r="C122" s="66"/>
      <c r="D122" s="105"/>
      <c r="E122" s="105"/>
      <c r="F122" s="105"/>
    </row>
    <row r="123" spans="1:6" x14ac:dyDescent="0.25">
      <c r="A123" s="66"/>
      <c r="B123" s="66"/>
      <c r="C123" s="66"/>
      <c r="D123" s="105"/>
      <c r="E123" s="105"/>
      <c r="F123" s="105"/>
    </row>
    <row r="124" spans="1:6" x14ac:dyDescent="0.25">
      <c r="A124" s="66"/>
      <c r="B124" s="66"/>
      <c r="C124" s="66"/>
      <c r="D124" s="105"/>
      <c r="E124" s="105"/>
      <c r="F124" s="105"/>
    </row>
    <row r="125" spans="1:6" x14ac:dyDescent="0.25">
      <c r="A125" s="66"/>
      <c r="B125" s="66"/>
      <c r="C125" s="66"/>
      <c r="D125" s="105"/>
      <c r="E125" s="105"/>
      <c r="F125" s="105"/>
    </row>
    <row r="126" spans="1:6" x14ac:dyDescent="0.25">
      <c r="A126" s="66"/>
      <c r="B126" s="66"/>
      <c r="C126" s="66"/>
      <c r="D126" s="105"/>
      <c r="E126" s="105"/>
      <c r="F126" s="105"/>
    </row>
    <row r="127" spans="1:6" x14ac:dyDescent="0.25">
      <c r="A127" s="66"/>
      <c r="B127" s="66"/>
      <c r="C127" s="66"/>
      <c r="D127" s="105"/>
      <c r="E127" s="105"/>
      <c r="F127" s="105"/>
    </row>
    <row r="128" spans="1:6" x14ac:dyDescent="0.25">
      <c r="A128" s="66"/>
      <c r="B128" s="66"/>
      <c r="C128" s="66"/>
      <c r="D128" s="105"/>
      <c r="E128" s="105"/>
      <c r="F128" s="105"/>
    </row>
    <row r="129" spans="1:6" x14ac:dyDescent="0.25">
      <c r="A129" s="66"/>
      <c r="B129" s="66"/>
      <c r="C129" s="66"/>
      <c r="D129" s="105"/>
      <c r="E129" s="105"/>
      <c r="F129" s="105"/>
    </row>
    <row r="130" spans="1:6" x14ac:dyDescent="0.25">
      <c r="A130" s="66"/>
      <c r="B130" s="66"/>
      <c r="C130" s="66"/>
      <c r="D130" s="105"/>
      <c r="E130" s="105"/>
      <c r="F130" s="105"/>
    </row>
    <row r="131" spans="1:6" x14ac:dyDescent="0.25">
      <c r="A131" s="66"/>
      <c r="B131" s="66"/>
      <c r="C131" s="66"/>
      <c r="D131" s="105"/>
      <c r="E131" s="105"/>
      <c r="F131" s="105"/>
    </row>
    <row r="132" spans="1:6" x14ac:dyDescent="0.25">
      <c r="A132" s="66"/>
      <c r="B132" s="66"/>
      <c r="C132" s="66"/>
      <c r="D132" s="105"/>
      <c r="E132" s="105"/>
      <c r="F132" s="105"/>
    </row>
    <row r="133" spans="1:6" x14ac:dyDescent="0.25">
      <c r="A133" s="66"/>
      <c r="B133" s="66"/>
      <c r="C133" s="66"/>
      <c r="D133" s="105"/>
      <c r="E133" s="105"/>
      <c r="F133" s="105"/>
    </row>
    <row r="134" spans="1:6" x14ac:dyDescent="0.25">
      <c r="A134" s="65"/>
      <c r="B134" s="65"/>
      <c r="C134" s="65"/>
      <c r="D134" s="105"/>
      <c r="E134" s="105"/>
      <c r="F134" s="105"/>
    </row>
    <row r="135" spans="1:6" x14ac:dyDescent="0.25">
      <c r="A135" s="65"/>
      <c r="B135" s="65"/>
      <c r="C135" s="65"/>
      <c r="D135" s="105"/>
      <c r="E135" s="105"/>
      <c r="F135" s="105"/>
    </row>
    <row r="136" spans="1:6" x14ac:dyDescent="0.25">
      <c r="A136" s="65"/>
      <c r="B136" s="65"/>
      <c r="C136" s="65"/>
      <c r="D136" s="105"/>
      <c r="E136" s="105"/>
      <c r="F136" s="105"/>
    </row>
    <row r="137" spans="1:6" x14ac:dyDescent="0.25">
      <c r="A137" s="65"/>
      <c r="B137" s="65"/>
      <c r="C137" s="65"/>
      <c r="D137" s="105"/>
      <c r="E137" s="105"/>
      <c r="F137" s="105"/>
    </row>
    <row r="138" spans="1:6" x14ac:dyDescent="0.25">
      <c r="A138" s="65"/>
      <c r="B138" s="65"/>
      <c r="C138" s="65"/>
      <c r="D138" s="105"/>
      <c r="E138" s="105"/>
      <c r="F138" s="105"/>
    </row>
    <row r="139" spans="1:6" x14ac:dyDescent="0.25">
      <c r="A139" s="65"/>
      <c r="B139" s="65"/>
      <c r="C139" s="65"/>
      <c r="D139" s="105"/>
      <c r="E139" s="105"/>
      <c r="F139" s="105"/>
    </row>
    <row r="140" spans="1:6" x14ac:dyDescent="0.25">
      <c r="A140" s="112"/>
      <c r="B140" s="112"/>
      <c r="C140" s="112"/>
      <c r="D140" s="105"/>
      <c r="E140" s="105"/>
      <c r="F140" s="105"/>
    </row>
    <row r="141" spans="1:6" x14ac:dyDescent="0.25">
      <c r="A141" s="112"/>
      <c r="B141" s="112"/>
      <c r="C141" s="112"/>
    </row>
    <row r="142" spans="1:6" x14ac:dyDescent="0.25">
      <c r="A142" s="112"/>
      <c r="B142" s="112"/>
      <c r="C142" s="112"/>
    </row>
    <row r="143" spans="1:6" x14ac:dyDescent="0.25">
      <c r="A143" s="112"/>
      <c r="B143" s="112"/>
      <c r="C143" s="112"/>
    </row>
    <row r="144" spans="1:6" x14ac:dyDescent="0.25">
      <c r="A144" s="112"/>
      <c r="B144" s="112"/>
      <c r="C144" s="112"/>
    </row>
    <row r="145" spans="1:3" x14ac:dyDescent="0.25">
      <c r="A145" s="112"/>
      <c r="B145" s="112"/>
      <c r="C145" s="112"/>
    </row>
    <row r="146" spans="1:3" x14ac:dyDescent="0.25">
      <c r="A146" s="112"/>
      <c r="B146" s="112"/>
      <c r="C146" s="112"/>
    </row>
    <row r="147" spans="1:3" x14ac:dyDescent="0.25">
      <c r="A147" s="112"/>
      <c r="B147" s="112"/>
      <c r="C147" s="112"/>
    </row>
    <row r="148" spans="1:3" x14ac:dyDescent="0.25">
      <c r="A148" s="112"/>
      <c r="B148" s="112"/>
      <c r="C148" s="112"/>
    </row>
    <row r="149" spans="1:3" x14ac:dyDescent="0.25">
      <c r="A149" s="112"/>
      <c r="B149" s="112"/>
      <c r="C149" s="112"/>
    </row>
    <row r="150" spans="1:3" x14ac:dyDescent="0.25">
      <c r="A150" s="112"/>
      <c r="B150" s="112"/>
      <c r="C150" s="112"/>
    </row>
    <row r="151" spans="1:3" x14ac:dyDescent="0.25">
      <c r="A151" s="112"/>
      <c r="B151" s="112"/>
      <c r="C151" s="112"/>
    </row>
    <row r="152" spans="1:3" x14ac:dyDescent="0.25">
      <c r="A152" s="112"/>
      <c r="B152" s="112"/>
      <c r="C152" s="112"/>
    </row>
    <row r="153" spans="1:3" x14ac:dyDescent="0.25">
      <c r="A153" s="112"/>
      <c r="B153" s="112"/>
      <c r="C153" s="112"/>
    </row>
    <row r="154" spans="1:3" x14ac:dyDescent="0.25">
      <c r="A154" s="112"/>
      <c r="B154" s="112"/>
      <c r="C154" s="112"/>
    </row>
    <row r="155" spans="1:3" x14ac:dyDescent="0.25">
      <c r="A155" s="112"/>
      <c r="B155" s="112"/>
      <c r="C155" s="112"/>
    </row>
    <row r="156" spans="1:3" x14ac:dyDescent="0.25">
      <c r="A156" s="112"/>
      <c r="B156" s="112"/>
      <c r="C156" s="112"/>
    </row>
    <row r="157" spans="1:3" x14ac:dyDescent="0.25">
      <c r="A157" s="112"/>
      <c r="B157" s="112"/>
      <c r="C157" s="112"/>
    </row>
    <row r="158" spans="1:3" x14ac:dyDescent="0.25">
      <c r="A158" s="112"/>
      <c r="B158" s="112"/>
      <c r="C158" s="112"/>
    </row>
    <row r="159" spans="1:3" x14ac:dyDescent="0.25">
      <c r="A159" s="112"/>
      <c r="B159" s="112"/>
      <c r="C159" s="112"/>
    </row>
    <row r="160" spans="1:3" x14ac:dyDescent="0.25">
      <c r="A160" s="112"/>
      <c r="B160" s="112"/>
      <c r="C160" s="112"/>
    </row>
    <row r="161" spans="1:3" x14ac:dyDescent="0.25">
      <c r="A161" s="112"/>
      <c r="B161" s="112"/>
      <c r="C161" s="112"/>
    </row>
    <row r="162" spans="1:3" x14ac:dyDescent="0.25">
      <c r="A162" s="112"/>
      <c r="B162" s="112"/>
      <c r="C162" s="112"/>
    </row>
    <row r="163" spans="1:3" x14ac:dyDescent="0.25">
      <c r="A163" s="112"/>
      <c r="B163" s="112"/>
      <c r="C163" s="112"/>
    </row>
    <row r="164" spans="1:3" x14ac:dyDescent="0.25">
      <c r="A164" s="112"/>
      <c r="B164" s="112"/>
      <c r="C164" s="112"/>
    </row>
    <row r="165" spans="1:3" x14ac:dyDescent="0.25">
      <c r="A165" s="112"/>
      <c r="B165" s="112"/>
      <c r="C165" s="112"/>
    </row>
    <row r="166" spans="1:3" x14ac:dyDescent="0.25">
      <c r="A166" s="112"/>
      <c r="B166" s="112"/>
      <c r="C166" s="112"/>
    </row>
    <row r="167" spans="1:3" x14ac:dyDescent="0.25">
      <c r="A167" s="112"/>
      <c r="B167" s="112"/>
      <c r="C167" s="112"/>
    </row>
    <row r="168" spans="1:3" x14ac:dyDescent="0.25">
      <c r="A168" s="112"/>
      <c r="B168" s="112"/>
      <c r="C168" s="112"/>
    </row>
    <row r="169" spans="1:3" x14ac:dyDescent="0.25">
      <c r="A169" s="112"/>
      <c r="B169" s="112"/>
      <c r="C169" s="112"/>
    </row>
    <row r="170" spans="1:3" x14ac:dyDescent="0.25">
      <c r="A170" s="112"/>
      <c r="B170" s="112"/>
      <c r="C170" s="112"/>
    </row>
    <row r="171" spans="1:3" x14ac:dyDescent="0.25">
      <c r="A171" s="112"/>
      <c r="B171" s="112"/>
      <c r="C171" s="112"/>
    </row>
    <row r="172" spans="1:3" x14ac:dyDescent="0.25">
      <c r="A172" s="112"/>
      <c r="B172" s="112"/>
      <c r="C172" s="112"/>
    </row>
    <row r="173" spans="1:3" x14ac:dyDescent="0.25">
      <c r="A173" s="112"/>
      <c r="B173" s="112"/>
      <c r="C173" s="112"/>
    </row>
    <row r="174" spans="1:3" x14ac:dyDescent="0.25">
      <c r="A174" s="112"/>
      <c r="B174" s="112"/>
      <c r="C174" s="112"/>
    </row>
    <row r="175" spans="1:3" x14ac:dyDescent="0.25">
      <c r="A175" s="112"/>
      <c r="B175" s="112"/>
      <c r="C175" s="112"/>
    </row>
    <row r="176" spans="1:3" x14ac:dyDescent="0.25">
      <c r="A176" s="112"/>
      <c r="B176" s="112"/>
      <c r="C176" s="112"/>
    </row>
    <row r="177" spans="1:3" x14ac:dyDescent="0.25">
      <c r="A177" s="112"/>
      <c r="B177" s="112"/>
      <c r="C177" s="112"/>
    </row>
    <row r="178" spans="1:3" x14ac:dyDescent="0.25">
      <c r="A178" s="112"/>
      <c r="B178" s="112"/>
      <c r="C178" s="112"/>
    </row>
    <row r="179" spans="1:3" x14ac:dyDescent="0.25">
      <c r="A179" s="112"/>
      <c r="B179" s="112"/>
      <c r="C179" s="112"/>
    </row>
    <row r="180" spans="1:3" x14ac:dyDescent="0.25">
      <c r="A180" s="112"/>
      <c r="B180" s="112"/>
      <c r="C180" s="112"/>
    </row>
    <row r="181" spans="1:3" x14ac:dyDescent="0.25">
      <c r="A181" s="112"/>
      <c r="B181" s="112"/>
      <c r="C181" s="112"/>
    </row>
    <row r="182" spans="1:3" x14ac:dyDescent="0.25">
      <c r="A182" s="112"/>
      <c r="B182" s="112"/>
      <c r="C182" s="112"/>
    </row>
    <row r="183" spans="1:3" x14ac:dyDescent="0.25">
      <c r="A183" s="112"/>
      <c r="B183" s="112"/>
      <c r="C183" s="112"/>
    </row>
    <row r="184" spans="1:3" x14ac:dyDescent="0.25">
      <c r="A184" s="112"/>
      <c r="B184" s="112"/>
      <c r="C184" s="112"/>
    </row>
    <row r="185" spans="1:3" x14ac:dyDescent="0.25">
      <c r="A185" s="112"/>
      <c r="B185" s="112"/>
      <c r="C185" s="112"/>
    </row>
    <row r="186" spans="1:3" x14ac:dyDescent="0.25">
      <c r="A186" s="113"/>
      <c r="B186" s="113"/>
      <c r="C186" s="113"/>
    </row>
  </sheetData>
  <sheetProtection selectLockedCells="1"/>
  <mergeCells count="10">
    <mergeCell ref="A1:B1"/>
    <mergeCell ref="A2:C3"/>
    <mergeCell ref="C5:C14"/>
    <mergeCell ref="A16:C17"/>
    <mergeCell ref="A15:C15"/>
    <mergeCell ref="C19:C30"/>
    <mergeCell ref="A40:A41"/>
    <mergeCell ref="C40:C41"/>
    <mergeCell ref="A32:C39"/>
    <mergeCell ref="A31:C31"/>
  </mergeCells>
  <dataValidations count="7">
    <dataValidation errorStyle="warning" allowBlank="1" showInputMessage="1" showErrorMessage="1" errorTitle="Invalid Value" error="It looks like you have entered in a value that is not in the pick list!!" sqref="A159:A165" xr:uid="{00000000-0002-0000-0000-000000000000}"/>
    <dataValidation allowBlank="1" showInputMessage="1" showErrorMessage="1" errorTitle="Invalid Diameter" error="You have input an invalid diameter." sqref="B159:C159 D37" xr:uid="{00000000-0002-0000-0000-000001000000}"/>
    <dataValidation type="decimal" allowBlank="1" showInputMessage="1" showErrorMessage="1" sqref="B160:C165 D78 D38:D39" xr:uid="{00000000-0002-0000-0000-000002000000}">
      <formula1>0.75</formula1>
      <formula2>60</formula2>
    </dataValidation>
    <dataValidation type="textLength" operator="equal" allowBlank="1" showInputMessage="1" showErrorMessage="1" prompt="Enter five digit DHEC Permit number." sqref="B23 B9" xr:uid="{00000000-0002-0000-0000-000003000000}">
      <formula1>5</formula1>
    </dataValidation>
    <dataValidation type="textLength" operator="equal" allowBlank="1" showInputMessage="1" showErrorMessage="1" prompt="Please enter eight digit GCPW project number." sqref="B22 B8" xr:uid="{00000000-0002-0000-0000-000004000000}">
      <formula1>7</formula1>
    </dataValidation>
    <dataValidation operator="equal" allowBlank="1" showErrorMessage="1" prompt="Enter five digit DHEC Permit number." sqref="B24 B28:B29 B26 B10:B13" xr:uid="{00000000-0002-0000-0000-000005000000}"/>
    <dataValidation type="list" operator="equal" allowBlank="1" showErrorMessage="1" prompt="Enter five digit DHEC Permit number." sqref="B25" xr:uid="{00000000-0002-0000-0000-000007000000}">
      <formula1>$A$46:$A$47</formula1>
    </dataValidation>
  </dataValidations>
  <pageMargins left="0.26541666666666669" right="0.1" top="0.75" bottom="0.75" header="0.3" footer="0.3"/>
  <pageSetup scale="99" fitToHeight="0" orientation="portrait" r:id="rId1"/>
  <headerFooter>
    <oddHeader>&amp;L&amp;G&amp;C&amp;"-,Bold Italic"
Asset Inventory Worksheet</oddHeader>
    <oddFooter>&amp;CProject Summary - Page &amp; &amp;P&amp;RLast Revision Date: 4/21/2020</oddFooter>
  </headerFooter>
  <ignoredErrors>
    <ignoredError sqref="B14 B29:B30" unlockedFormula="1"/>
  </ignoredErrors>
  <legacyDrawingHF r:id="rId2"/>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xr:uid="{00000000-0002-0000-0000-000008000000}">
          <x14:formula1>
            <xm:f>SUM('WW Gravity System Inventory'!F20,'WW Gravity System Inventory'!F37,'WW Gravity System Inventory'!E45,'WW Force Main System Inventory'!F18,'WW Force Main System Inventory'!E28,'WW Pump Station Inventory'!C7)</xm:f>
          </x14:formula1>
          <xm:sqref>B30</xm:sqref>
        </x14:dataValidation>
        <x14:dataValidation type="decimal" operator="greaterThanOrEqual" allowBlank="1" showInputMessage="1" showErrorMessage="1" error="Total project cost entered is less than the sum of the extended costs from the water distribution sheet." xr:uid="{00000000-0002-0000-0000-000009000000}">
          <x14:formula1>
            <xm:f>SUM('Water System Inventory'!E11,'Water System Inventory'!E23,'Water System Inventory'!E35,'Water System Inventory'!E46)</xm:f>
          </x14:formula1>
          <xm:sqref>B14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169"/>
  <sheetViews>
    <sheetView view="pageLayout" topLeftCell="A10" zoomScaleNormal="100" workbookViewId="0">
      <selection activeCell="B9" sqref="B9"/>
    </sheetView>
  </sheetViews>
  <sheetFormatPr defaultColWidth="9.140625" defaultRowHeight="15" x14ac:dyDescent="0.25"/>
  <cols>
    <col min="1" max="1" width="40.28515625" style="77" customWidth="1"/>
    <col min="2" max="2" width="61.140625" style="77" customWidth="1"/>
    <col min="3" max="16384" width="9.140625" style="80"/>
  </cols>
  <sheetData>
    <row r="2" spans="1:2" s="136" customFormat="1" x14ac:dyDescent="0.25">
      <c r="A2" s="228" t="s">
        <v>164</v>
      </c>
      <c r="B2" s="228"/>
    </row>
    <row r="3" spans="1:2" s="136" customFormat="1" x14ac:dyDescent="0.25">
      <c r="A3" s="135"/>
      <c r="B3" s="135"/>
    </row>
    <row r="4" spans="1:2" s="79" customFormat="1" x14ac:dyDescent="0.25">
      <c r="A4" s="232" t="s">
        <v>145</v>
      </c>
      <c r="B4" s="232"/>
    </row>
    <row r="5" spans="1:2" s="79" customFormat="1" x14ac:dyDescent="0.25">
      <c r="A5" s="233" t="s">
        <v>147</v>
      </c>
      <c r="B5" s="233"/>
    </row>
    <row r="6" spans="1:2" s="79" customFormat="1" x14ac:dyDescent="0.25">
      <c r="A6" s="55" t="s">
        <v>38</v>
      </c>
      <c r="B6" s="81">
        <f>'Project Summary'!B4</f>
        <v>0</v>
      </c>
    </row>
    <row r="7" spans="1:2" s="79" customFormat="1" x14ac:dyDescent="0.25">
      <c r="A7" s="55" t="s">
        <v>39</v>
      </c>
      <c r="B7" s="81">
        <f>'Project Summary'!B8</f>
        <v>0</v>
      </c>
    </row>
    <row r="8" spans="1:2" x14ac:dyDescent="0.25">
      <c r="A8" s="55" t="s">
        <v>40</v>
      </c>
      <c r="B8" s="81" t="e">
        <f>'Project Summary'!#REF!</f>
        <v>#REF!</v>
      </c>
    </row>
    <row r="9" spans="1:2" x14ac:dyDescent="0.25">
      <c r="A9" s="55" t="s">
        <v>144</v>
      </c>
      <c r="B9" s="78"/>
    </row>
    <row r="10" spans="1:2" x14ac:dyDescent="0.25">
      <c r="A10" s="33"/>
      <c r="B10" s="87"/>
    </row>
    <row r="11" spans="1:2" x14ac:dyDescent="0.25">
      <c r="A11" s="229" t="s">
        <v>168</v>
      </c>
      <c r="B11" s="229"/>
    </row>
    <row r="12" spans="1:2" x14ac:dyDescent="0.25">
      <c r="A12" s="234" t="s">
        <v>170</v>
      </c>
      <c r="B12" s="234"/>
    </row>
    <row r="13" spans="1:2" x14ac:dyDescent="0.25">
      <c r="A13" s="55" t="s">
        <v>150</v>
      </c>
      <c r="B13" s="81">
        <f>SUM('Water System Inventory'!C14:C22)</f>
        <v>0</v>
      </c>
    </row>
    <row r="14" spans="1:2" x14ac:dyDescent="0.25">
      <c r="A14" s="55" t="s">
        <v>169</v>
      </c>
      <c r="B14" s="85">
        <f>B13*(0.5)</f>
        <v>0</v>
      </c>
    </row>
    <row r="16" spans="1:2" x14ac:dyDescent="0.25">
      <c r="A16" s="231" t="s">
        <v>165</v>
      </c>
      <c r="B16" s="231"/>
    </row>
    <row r="17" spans="1:2" x14ac:dyDescent="0.25">
      <c r="A17" s="228" t="s">
        <v>167</v>
      </c>
      <c r="B17" s="228"/>
    </row>
    <row r="18" spans="1:2" x14ac:dyDescent="0.25">
      <c r="A18" s="55" t="s">
        <v>161</v>
      </c>
      <c r="B18" s="95">
        <f>'Project Summary'!B14</f>
        <v>0</v>
      </c>
    </row>
    <row r="19" spans="1:2" x14ac:dyDescent="0.25">
      <c r="A19" s="55" t="s">
        <v>166</v>
      </c>
      <c r="B19" s="85">
        <f>'Project Summary'!B14 * (0.1)</f>
        <v>0</v>
      </c>
    </row>
    <row r="20" spans="1:2" x14ac:dyDescent="0.25">
      <c r="A20" s="87"/>
      <c r="B20" s="87"/>
    </row>
    <row r="21" spans="1:2" x14ac:dyDescent="0.25">
      <c r="A21" s="227" t="s">
        <v>146</v>
      </c>
      <c r="B21" s="227"/>
    </row>
    <row r="22" spans="1:2" x14ac:dyDescent="0.25">
      <c r="A22" s="55" t="s">
        <v>38</v>
      </c>
      <c r="B22" s="88">
        <f>'Project Summary'!B18</f>
        <v>0</v>
      </c>
    </row>
    <row r="23" spans="1:2" x14ac:dyDescent="0.25">
      <c r="A23" s="55" t="s">
        <v>39</v>
      </c>
      <c r="B23" s="83">
        <f>'Project Summary'!B22</f>
        <v>0</v>
      </c>
    </row>
    <row r="24" spans="1:2" x14ac:dyDescent="0.25">
      <c r="A24" s="55" t="s">
        <v>40</v>
      </c>
      <c r="B24" s="84" t="e">
        <f>'Project Summary'!#REF!</f>
        <v>#REF!</v>
      </c>
    </row>
    <row r="25" spans="1:2" x14ac:dyDescent="0.25">
      <c r="A25" s="55" t="s">
        <v>144</v>
      </c>
      <c r="B25" s="89"/>
    </row>
    <row r="26" spans="1:2" x14ac:dyDescent="0.25">
      <c r="A26" s="87"/>
      <c r="B26" s="87"/>
    </row>
    <row r="27" spans="1:2" x14ac:dyDescent="0.25">
      <c r="A27" s="229" t="s">
        <v>168</v>
      </c>
      <c r="B27" s="229"/>
    </row>
    <row r="28" spans="1:2" ht="24.75" customHeight="1" x14ac:dyDescent="0.25">
      <c r="A28" s="230" t="s">
        <v>171</v>
      </c>
      <c r="B28" s="230"/>
    </row>
    <row r="29" spans="1:2" x14ac:dyDescent="0.25">
      <c r="A29" s="55" t="s">
        <v>149</v>
      </c>
      <c r="B29" s="81">
        <f>SUM('WW Gravity System Inventory'!D23:D36)</f>
        <v>0</v>
      </c>
    </row>
    <row r="30" spans="1:2" x14ac:dyDescent="0.25">
      <c r="A30" s="56" t="s">
        <v>148</v>
      </c>
      <c r="B30" s="82">
        <f>SUM('WW Force Main System Inventory'!D8:D17)</f>
        <v>0</v>
      </c>
    </row>
    <row r="31" spans="1:2" x14ac:dyDescent="0.25">
      <c r="A31" s="56" t="s">
        <v>169</v>
      </c>
      <c r="B31" s="90">
        <f>(B29*0.5)+(B30*2)</f>
        <v>0</v>
      </c>
    </row>
    <row r="32" spans="1:2" x14ac:dyDescent="0.25">
      <c r="A32" s="86"/>
      <c r="B32" s="86"/>
    </row>
    <row r="33" spans="1:2" x14ac:dyDescent="0.25">
      <c r="A33" s="231" t="s">
        <v>165</v>
      </c>
      <c r="B33" s="231"/>
    </row>
    <row r="34" spans="1:2" x14ac:dyDescent="0.25">
      <c r="A34" s="228" t="s">
        <v>167</v>
      </c>
      <c r="B34" s="228"/>
    </row>
    <row r="35" spans="1:2" x14ac:dyDescent="0.25">
      <c r="A35" s="55" t="s">
        <v>161</v>
      </c>
      <c r="B35" s="91">
        <f>'Project Summary'!B30</f>
        <v>0</v>
      </c>
    </row>
    <row r="36" spans="1:2" x14ac:dyDescent="0.25">
      <c r="A36" s="56" t="s">
        <v>166</v>
      </c>
      <c r="B36" s="92">
        <f>'Project Summary'!B30 *(0.1)</f>
        <v>0</v>
      </c>
    </row>
    <row r="37" spans="1:2" x14ac:dyDescent="0.25">
      <c r="A37" s="93"/>
      <c r="B37" s="93"/>
    </row>
    <row r="38" spans="1:2" x14ac:dyDescent="0.25">
      <c r="A38" s="93"/>
      <c r="B38" s="93"/>
    </row>
    <row r="39" spans="1:2" x14ac:dyDescent="0.25">
      <c r="A39" s="93"/>
      <c r="B39" s="93"/>
    </row>
    <row r="40" spans="1:2" x14ac:dyDescent="0.25">
      <c r="A40" s="93"/>
      <c r="B40" s="93"/>
    </row>
    <row r="41" spans="1:2" x14ac:dyDescent="0.25">
      <c r="A41" s="93"/>
      <c r="B41" s="93"/>
    </row>
    <row r="42" spans="1:2" x14ac:dyDescent="0.25">
      <c r="A42" s="93"/>
      <c r="B42" s="93"/>
    </row>
    <row r="43" spans="1:2" x14ac:dyDescent="0.25">
      <c r="A43" s="93"/>
      <c r="B43" s="93"/>
    </row>
    <row r="44" spans="1:2" x14ac:dyDescent="0.25">
      <c r="A44" s="93"/>
      <c r="B44" s="93"/>
    </row>
    <row r="45" spans="1:2" x14ac:dyDescent="0.25">
      <c r="A45" s="93"/>
      <c r="B45" s="93"/>
    </row>
    <row r="46" spans="1:2" x14ac:dyDescent="0.25">
      <c r="A46" s="94"/>
      <c r="B46" s="94"/>
    </row>
    <row r="47" spans="1:2" x14ac:dyDescent="0.25">
      <c r="A47" s="94"/>
      <c r="B47" s="94"/>
    </row>
    <row r="48" spans="1:2" x14ac:dyDescent="0.25">
      <c r="A48" s="93"/>
      <c r="B48" s="93"/>
    </row>
    <row r="49" spans="1:2" x14ac:dyDescent="0.25">
      <c r="A49" s="93"/>
      <c r="B49" s="93"/>
    </row>
    <row r="50" spans="1:2" x14ac:dyDescent="0.25">
      <c r="A50" s="93"/>
      <c r="B50" s="93"/>
    </row>
    <row r="51" spans="1:2" x14ac:dyDescent="0.25">
      <c r="A51" s="93"/>
      <c r="B51" s="93"/>
    </row>
    <row r="52" spans="1:2" x14ac:dyDescent="0.25">
      <c r="A52" s="93"/>
      <c r="B52" s="93"/>
    </row>
    <row r="53" spans="1:2" x14ac:dyDescent="0.25">
      <c r="A53" s="93"/>
      <c r="B53" s="93"/>
    </row>
    <row r="54" spans="1:2" x14ac:dyDescent="0.25">
      <c r="A54" s="93"/>
      <c r="B54" s="93"/>
    </row>
    <row r="55" spans="1:2" x14ac:dyDescent="0.25">
      <c r="A55" s="93"/>
      <c r="B55" s="93"/>
    </row>
    <row r="56" spans="1:2" x14ac:dyDescent="0.25">
      <c r="A56" s="93"/>
      <c r="B56" s="93"/>
    </row>
    <row r="57" spans="1:2" x14ac:dyDescent="0.25">
      <c r="A57" s="93"/>
      <c r="B57" s="93"/>
    </row>
    <row r="58" spans="1:2" x14ac:dyDescent="0.25">
      <c r="A58" s="93"/>
      <c r="B58" s="93"/>
    </row>
    <row r="59" spans="1:2" x14ac:dyDescent="0.25">
      <c r="A59" s="94"/>
      <c r="B59" s="94"/>
    </row>
    <row r="60" spans="1:2" x14ac:dyDescent="0.25">
      <c r="A60" s="94"/>
      <c r="B60" s="94"/>
    </row>
    <row r="61" spans="1:2" x14ac:dyDescent="0.25">
      <c r="A61" s="93"/>
      <c r="B61" s="93"/>
    </row>
    <row r="62" spans="1:2" x14ac:dyDescent="0.25">
      <c r="A62" s="93"/>
      <c r="B62" s="93"/>
    </row>
    <row r="63" spans="1:2" x14ac:dyDescent="0.25">
      <c r="A63" s="93"/>
      <c r="B63" s="93"/>
    </row>
    <row r="64" spans="1:2" x14ac:dyDescent="0.25">
      <c r="A64" s="93"/>
      <c r="B64" s="93"/>
    </row>
    <row r="65" spans="1:2" x14ac:dyDescent="0.25">
      <c r="A65" s="93"/>
      <c r="B65" s="93"/>
    </row>
    <row r="66" spans="1:2" x14ac:dyDescent="0.25">
      <c r="A66" s="93"/>
      <c r="B66" s="93"/>
    </row>
    <row r="67" spans="1:2" x14ac:dyDescent="0.25">
      <c r="A67" s="93"/>
      <c r="B67" s="93"/>
    </row>
    <row r="68" spans="1:2" x14ac:dyDescent="0.25">
      <c r="A68" s="93"/>
      <c r="B68" s="93"/>
    </row>
    <row r="69" spans="1:2" x14ac:dyDescent="0.25">
      <c r="A69" s="93"/>
      <c r="B69" s="93"/>
    </row>
    <row r="70" spans="1:2" x14ac:dyDescent="0.25">
      <c r="A70" s="93"/>
      <c r="B70" s="93"/>
    </row>
    <row r="71" spans="1:2" x14ac:dyDescent="0.25">
      <c r="A71" s="93"/>
      <c r="B71" s="93"/>
    </row>
    <row r="72" spans="1:2" x14ac:dyDescent="0.25">
      <c r="A72" s="33"/>
      <c r="B72" s="33"/>
    </row>
    <row r="73" spans="1:2" x14ac:dyDescent="0.25">
      <c r="A73" s="33"/>
      <c r="B73" s="33"/>
    </row>
    <row r="74" spans="1:2" x14ac:dyDescent="0.25">
      <c r="A74" s="33"/>
      <c r="B74" s="33"/>
    </row>
    <row r="75" spans="1:2" x14ac:dyDescent="0.25">
      <c r="A75" s="33"/>
      <c r="B75" s="33"/>
    </row>
    <row r="76" spans="1:2" x14ac:dyDescent="0.25">
      <c r="A76" s="33"/>
      <c r="B76" s="33"/>
    </row>
    <row r="77" spans="1:2" x14ac:dyDescent="0.25">
      <c r="A77" s="33"/>
      <c r="B77" s="33"/>
    </row>
    <row r="80" spans="1:2" x14ac:dyDescent="0.25">
      <c r="A80" s="33"/>
      <c r="B80" s="33"/>
    </row>
    <row r="81" spans="1:2" x14ac:dyDescent="0.25">
      <c r="A81" s="33"/>
      <c r="B81" s="33"/>
    </row>
    <row r="82" spans="1:2" x14ac:dyDescent="0.25">
      <c r="A82" s="33"/>
      <c r="B82" s="33"/>
    </row>
    <row r="83" spans="1:2" x14ac:dyDescent="0.25">
      <c r="A83" s="33"/>
      <c r="B83" s="33"/>
    </row>
    <row r="84" spans="1:2" x14ac:dyDescent="0.25">
      <c r="A84" s="33"/>
      <c r="B84" s="33"/>
    </row>
    <row r="85" spans="1:2" x14ac:dyDescent="0.25">
      <c r="A85" s="33"/>
      <c r="B85" s="33"/>
    </row>
    <row r="86" spans="1:2" x14ac:dyDescent="0.25">
      <c r="A86" s="33"/>
      <c r="B86" s="33"/>
    </row>
    <row r="87" spans="1:2" x14ac:dyDescent="0.25">
      <c r="A87" s="33"/>
      <c r="B87" s="33"/>
    </row>
    <row r="88" spans="1:2" x14ac:dyDescent="0.25">
      <c r="A88" s="33"/>
      <c r="B88" s="33"/>
    </row>
    <row r="89" spans="1:2" x14ac:dyDescent="0.25">
      <c r="A89" s="33"/>
      <c r="B89" s="33"/>
    </row>
    <row r="90" spans="1:2" x14ac:dyDescent="0.25">
      <c r="A90" s="33"/>
      <c r="B90" s="33"/>
    </row>
    <row r="91" spans="1:2" x14ac:dyDescent="0.25">
      <c r="A91" s="33"/>
      <c r="B91" s="33"/>
    </row>
    <row r="92" spans="1:2" x14ac:dyDescent="0.25">
      <c r="A92" s="33"/>
      <c r="B92" s="33"/>
    </row>
    <row r="93" spans="1:2" x14ac:dyDescent="0.25">
      <c r="A93" s="33"/>
      <c r="B93" s="33"/>
    </row>
    <row r="94" spans="1:2" x14ac:dyDescent="0.25">
      <c r="A94" s="33"/>
      <c r="B94" s="33"/>
    </row>
    <row r="95" spans="1:2" x14ac:dyDescent="0.25">
      <c r="A95" s="33"/>
      <c r="B95" s="33"/>
    </row>
    <row r="96" spans="1:2" x14ac:dyDescent="0.25">
      <c r="A96" s="33"/>
      <c r="B96" s="33"/>
    </row>
    <row r="97" spans="1:2" x14ac:dyDescent="0.25">
      <c r="A97" s="33"/>
      <c r="B97" s="33"/>
    </row>
    <row r="98" spans="1:2" x14ac:dyDescent="0.25">
      <c r="A98" s="33"/>
      <c r="B98" s="33"/>
    </row>
    <row r="99" spans="1:2" x14ac:dyDescent="0.25">
      <c r="A99" s="33"/>
      <c r="B99" s="33"/>
    </row>
    <row r="100" spans="1:2" x14ac:dyDescent="0.25">
      <c r="A100" s="33"/>
      <c r="B100" s="33"/>
    </row>
    <row r="101" spans="1:2" x14ac:dyDescent="0.25">
      <c r="A101" s="33"/>
      <c r="B101" s="33"/>
    </row>
    <row r="102" spans="1:2" x14ac:dyDescent="0.25">
      <c r="A102" s="33"/>
      <c r="B102" s="33"/>
    </row>
    <row r="103" spans="1:2" x14ac:dyDescent="0.25">
      <c r="A103" s="33"/>
      <c r="B103" s="33"/>
    </row>
    <row r="104" spans="1:2" x14ac:dyDescent="0.25">
      <c r="A104" s="33"/>
      <c r="B104" s="33"/>
    </row>
    <row r="105" spans="1:2" x14ac:dyDescent="0.25">
      <c r="A105" s="33"/>
      <c r="B105" s="33"/>
    </row>
    <row r="106" spans="1:2" x14ac:dyDescent="0.25">
      <c r="A106" s="33"/>
      <c r="B106" s="33"/>
    </row>
    <row r="107" spans="1:2" x14ac:dyDescent="0.25">
      <c r="A107" s="33"/>
      <c r="B107" s="33"/>
    </row>
    <row r="108" spans="1:2" x14ac:dyDescent="0.25">
      <c r="A108" s="33"/>
      <c r="B108" s="33"/>
    </row>
    <row r="109" spans="1:2" x14ac:dyDescent="0.25">
      <c r="A109" s="33"/>
      <c r="B109" s="33"/>
    </row>
    <row r="110" spans="1:2" x14ac:dyDescent="0.25">
      <c r="A110" s="33"/>
      <c r="B110" s="33"/>
    </row>
    <row r="111" spans="1:2" x14ac:dyDescent="0.25">
      <c r="A111" s="33"/>
      <c r="B111" s="33"/>
    </row>
    <row r="112" spans="1:2" x14ac:dyDescent="0.25">
      <c r="A112" s="33"/>
      <c r="B112" s="33"/>
    </row>
    <row r="113" spans="1:2" x14ac:dyDescent="0.25">
      <c r="A113" s="33"/>
      <c r="B113" s="33"/>
    </row>
    <row r="114" spans="1:2" x14ac:dyDescent="0.25">
      <c r="A114" s="33"/>
      <c r="B114" s="33"/>
    </row>
    <row r="115" spans="1:2" x14ac:dyDescent="0.25">
      <c r="A115" s="33"/>
      <c r="B115" s="33"/>
    </row>
    <row r="116" spans="1:2" x14ac:dyDescent="0.25">
      <c r="A116" s="33"/>
      <c r="B116" s="33"/>
    </row>
    <row r="117" spans="1:2" x14ac:dyDescent="0.25">
      <c r="A117" s="33"/>
      <c r="B117" s="33"/>
    </row>
    <row r="118" spans="1:2" x14ac:dyDescent="0.25">
      <c r="A118" s="33"/>
      <c r="B118" s="33"/>
    </row>
    <row r="119" spans="1:2" x14ac:dyDescent="0.25">
      <c r="A119" s="33"/>
      <c r="B119" s="33"/>
    </row>
    <row r="120" spans="1:2" x14ac:dyDescent="0.25">
      <c r="A120" s="33"/>
      <c r="B120" s="33"/>
    </row>
    <row r="121" spans="1:2" x14ac:dyDescent="0.25">
      <c r="A121" s="33"/>
      <c r="B121" s="33"/>
    </row>
    <row r="122" spans="1:2" x14ac:dyDescent="0.25">
      <c r="A122" s="33"/>
      <c r="B122" s="33"/>
    </row>
    <row r="123" spans="1:2" x14ac:dyDescent="0.25">
      <c r="A123" s="33"/>
      <c r="B123" s="33"/>
    </row>
    <row r="124" spans="1:2" x14ac:dyDescent="0.25">
      <c r="A124" s="33"/>
      <c r="B124" s="33"/>
    </row>
    <row r="125" spans="1:2" x14ac:dyDescent="0.25">
      <c r="A125" s="33"/>
      <c r="B125" s="33"/>
    </row>
    <row r="126" spans="1:2" x14ac:dyDescent="0.25">
      <c r="A126" s="33"/>
      <c r="B126" s="33"/>
    </row>
    <row r="127" spans="1:2" x14ac:dyDescent="0.25">
      <c r="A127" s="33"/>
      <c r="B127" s="33"/>
    </row>
    <row r="128" spans="1:2" x14ac:dyDescent="0.25">
      <c r="A128" s="33"/>
      <c r="B128" s="33"/>
    </row>
    <row r="129" spans="1:2" x14ac:dyDescent="0.25">
      <c r="A129" s="33"/>
      <c r="B129" s="33"/>
    </row>
    <row r="130" spans="1:2" x14ac:dyDescent="0.25">
      <c r="A130" s="33"/>
      <c r="B130" s="33"/>
    </row>
    <row r="131" spans="1:2" x14ac:dyDescent="0.25">
      <c r="A131" s="33"/>
      <c r="B131" s="33"/>
    </row>
    <row r="132" spans="1:2" x14ac:dyDescent="0.25">
      <c r="A132" s="33"/>
      <c r="B132" s="33"/>
    </row>
    <row r="133" spans="1:2" x14ac:dyDescent="0.25">
      <c r="A133" s="33"/>
      <c r="B133" s="33"/>
    </row>
    <row r="134" spans="1:2" x14ac:dyDescent="0.25">
      <c r="A134" s="33"/>
      <c r="B134" s="33"/>
    </row>
    <row r="135" spans="1:2" x14ac:dyDescent="0.25">
      <c r="A135" s="33"/>
      <c r="B135" s="33"/>
    </row>
    <row r="136" spans="1:2" x14ac:dyDescent="0.25">
      <c r="A136" s="33"/>
      <c r="B136" s="33"/>
    </row>
    <row r="137" spans="1:2" x14ac:dyDescent="0.25">
      <c r="A137" s="33"/>
      <c r="B137" s="33"/>
    </row>
    <row r="138" spans="1:2" x14ac:dyDescent="0.25">
      <c r="A138" s="33"/>
      <c r="B138" s="33"/>
    </row>
    <row r="139" spans="1:2" x14ac:dyDescent="0.25">
      <c r="A139" s="33"/>
      <c r="B139" s="33"/>
    </row>
    <row r="140" spans="1:2" x14ac:dyDescent="0.25">
      <c r="A140" s="33"/>
      <c r="B140" s="33"/>
    </row>
    <row r="141" spans="1:2" x14ac:dyDescent="0.25">
      <c r="A141" s="33"/>
      <c r="B141" s="33"/>
    </row>
    <row r="142" spans="1:2" x14ac:dyDescent="0.25">
      <c r="A142" s="33"/>
      <c r="B142" s="33"/>
    </row>
    <row r="143" spans="1:2" x14ac:dyDescent="0.25">
      <c r="A143" s="33"/>
      <c r="B143" s="33"/>
    </row>
    <row r="144" spans="1:2" x14ac:dyDescent="0.25">
      <c r="A144" s="33"/>
      <c r="B144" s="33"/>
    </row>
    <row r="145" spans="1:2" x14ac:dyDescent="0.25">
      <c r="A145" s="33"/>
      <c r="B145" s="33"/>
    </row>
    <row r="146" spans="1:2" x14ac:dyDescent="0.25">
      <c r="A146" s="33"/>
      <c r="B146" s="33"/>
    </row>
    <row r="147" spans="1:2" x14ac:dyDescent="0.25">
      <c r="A147" s="33"/>
      <c r="B147" s="33"/>
    </row>
    <row r="148" spans="1:2" x14ac:dyDescent="0.25">
      <c r="A148" s="33"/>
      <c r="B148" s="33"/>
    </row>
    <row r="149" spans="1:2" x14ac:dyDescent="0.25">
      <c r="A149" s="33"/>
      <c r="B149" s="33"/>
    </row>
    <row r="150" spans="1:2" x14ac:dyDescent="0.25">
      <c r="A150" s="33"/>
      <c r="B150" s="33"/>
    </row>
    <row r="151" spans="1:2" x14ac:dyDescent="0.25">
      <c r="A151" s="33"/>
      <c r="B151" s="33"/>
    </row>
    <row r="152" spans="1:2" x14ac:dyDescent="0.25">
      <c r="A152" s="33"/>
      <c r="B152" s="33"/>
    </row>
    <row r="153" spans="1:2" x14ac:dyDescent="0.25">
      <c r="A153" s="33"/>
      <c r="B153" s="33"/>
    </row>
    <row r="154" spans="1:2" x14ac:dyDescent="0.25">
      <c r="A154" s="33"/>
      <c r="B154" s="33"/>
    </row>
    <row r="155" spans="1:2" x14ac:dyDescent="0.25">
      <c r="A155" s="33"/>
      <c r="B155" s="33"/>
    </row>
    <row r="156" spans="1:2" x14ac:dyDescent="0.25">
      <c r="A156" s="33"/>
      <c r="B156" s="33"/>
    </row>
    <row r="157" spans="1:2" x14ac:dyDescent="0.25">
      <c r="A157" s="33"/>
      <c r="B157" s="33"/>
    </row>
    <row r="158" spans="1:2" x14ac:dyDescent="0.25">
      <c r="A158" s="33"/>
      <c r="B158" s="33"/>
    </row>
    <row r="159" spans="1:2" x14ac:dyDescent="0.25">
      <c r="A159" s="33"/>
      <c r="B159" s="33"/>
    </row>
    <row r="160" spans="1:2" x14ac:dyDescent="0.25">
      <c r="A160" s="33"/>
      <c r="B160" s="33"/>
    </row>
    <row r="161" spans="1:2" x14ac:dyDescent="0.25">
      <c r="A161" s="33"/>
      <c r="B161" s="33"/>
    </row>
    <row r="162" spans="1:2" x14ac:dyDescent="0.25">
      <c r="A162" s="33"/>
      <c r="B162" s="33"/>
    </row>
    <row r="163" spans="1:2" x14ac:dyDescent="0.25">
      <c r="A163" s="33"/>
      <c r="B163" s="33"/>
    </row>
    <row r="164" spans="1:2" x14ac:dyDescent="0.25">
      <c r="A164" s="33"/>
      <c r="B164" s="33"/>
    </row>
    <row r="165" spans="1:2" x14ac:dyDescent="0.25">
      <c r="A165" s="33"/>
      <c r="B165" s="33"/>
    </row>
    <row r="166" spans="1:2" x14ac:dyDescent="0.25">
      <c r="A166" s="33"/>
      <c r="B166" s="33"/>
    </row>
    <row r="167" spans="1:2" x14ac:dyDescent="0.25">
      <c r="A167" s="33"/>
      <c r="B167" s="33"/>
    </row>
    <row r="168" spans="1:2" x14ac:dyDescent="0.25">
      <c r="A168" s="33"/>
      <c r="B168" s="33"/>
    </row>
    <row r="169" spans="1:2" x14ac:dyDescent="0.25">
      <c r="A169" s="33"/>
      <c r="B169" s="33"/>
    </row>
  </sheetData>
  <sheetProtection selectLockedCells="1"/>
  <mergeCells count="12">
    <mergeCell ref="A2:B2"/>
    <mergeCell ref="A27:B27"/>
    <mergeCell ref="A28:B28"/>
    <mergeCell ref="A33:B33"/>
    <mergeCell ref="A34:B34"/>
    <mergeCell ref="A4:B4"/>
    <mergeCell ref="A5:B5"/>
    <mergeCell ref="A11:B11"/>
    <mergeCell ref="A12:B12"/>
    <mergeCell ref="A17:B17"/>
    <mergeCell ref="A16:B16"/>
    <mergeCell ref="A21:B21"/>
  </mergeCells>
  <dataValidations disablePrompts="1" count="2">
    <dataValidation allowBlank="1" sqref="B13:B15 B6:B8 B29:B32 A35:A36 A27:A32 B10 A18:B20 A21 A5:A15 A22:B26" xr:uid="{00000000-0002-0000-0100-000000000000}"/>
    <dataValidation type="date" operator="greaterThanOrEqual" allowBlank="1" sqref="B9" xr:uid="{00000000-0002-0000-0100-000001000000}">
      <formula1>42370</formula1>
    </dataValidation>
  </dataValidations>
  <pageMargins left="0.1" right="0.1" top="0.75" bottom="0.75" header="0.3" footer="0.3"/>
  <pageSetup orientation="portrait" r:id="rId1"/>
  <headerFooter>
    <oddHeader>&amp;L&amp;G&amp;C&amp;"-,Bold"&amp;14Charleston Water System&amp;"-,Regular"&amp;11
&amp;"-,Bold Italic"Construction Fee Sheet</oddHeader>
    <oddFooter>&amp;CConstruction Fee Sheet - Page &amp;P&amp;RLast Revision Date: 10/13/2017</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M184"/>
  <sheetViews>
    <sheetView view="pageLayout" zoomScaleNormal="100" workbookViewId="0">
      <selection activeCell="B20" sqref="B20"/>
    </sheetView>
  </sheetViews>
  <sheetFormatPr defaultColWidth="9.140625" defaultRowHeight="15" x14ac:dyDescent="0.25"/>
  <cols>
    <col min="1" max="1" width="14.42578125" style="2" customWidth="1"/>
    <col min="2" max="2" width="22.85546875" style="2" customWidth="1"/>
    <col min="3" max="3" width="17.7109375" style="2" customWidth="1"/>
    <col min="4" max="4" width="16.140625" style="2" customWidth="1"/>
    <col min="5" max="5" width="28" style="2" customWidth="1"/>
    <col min="6" max="6" width="14.42578125" style="3" customWidth="1"/>
    <col min="7" max="7" width="14.28515625" style="3" customWidth="1"/>
    <col min="8" max="8" width="12.7109375" style="3" customWidth="1"/>
    <col min="9" max="9" width="12.5703125" style="3" customWidth="1"/>
    <col min="10" max="12" width="9.140625" style="3"/>
    <col min="13" max="13" width="18.7109375" style="3" customWidth="1"/>
    <col min="14" max="16384" width="9.140625" style="3"/>
  </cols>
  <sheetData>
    <row r="1" spans="1:13" s="2" customFormat="1" x14ac:dyDescent="0.25">
      <c r="A1" s="192" t="s">
        <v>38</v>
      </c>
      <c r="B1" s="260">
        <f>'Project Summary'!B4</f>
        <v>0</v>
      </c>
      <c r="C1" s="261"/>
      <c r="D1" s="192" t="s">
        <v>225</v>
      </c>
      <c r="E1" s="196">
        <f>'Project Summary'!B8</f>
        <v>0</v>
      </c>
      <c r="F1" s="258"/>
      <c r="G1" s="259"/>
      <c r="H1" s="259"/>
      <c r="I1" s="259"/>
    </row>
    <row r="2" spans="1:13" s="2" customFormat="1" x14ac:dyDescent="0.25">
      <c r="A2" s="192" t="s">
        <v>132</v>
      </c>
      <c r="B2" s="262">
        <f>'Project Summary'!B5</f>
        <v>0</v>
      </c>
      <c r="C2" s="263"/>
      <c r="D2" s="56" t="s">
        <v>41</v>
      </c>
      <c r="E2" s="96">
        <f>'Project Summary'!B9</f>
        <v>0</v>
      </c>
      <c r="F2" s="257" t="s">
        <v>223</v>
      </c>
      <c r="G2" s="245"/>
      <c r="H2" s="245"/>
      <c r="I2" s="245"/>
      <c r="J2" s="187"/>
      <c r="K2" s="187"/>
      <c r="L2" s="187"/>
      <c r="M2" s="187"/>
    </row>
    <row r="3" spans="1:13" s="2" customFormat="1" x14ac:dyDescent="0.25">
      <c r="A3" s="192" t="s">
        <v>112</v>
      </c>
      <c r="B3" s="262">
        <f>'Project Summary'!B6</f>
        <v>0</v>
      </c>
      <c r="C3" s="263"/>
      <c r="D3" s="56"/>
      <c r="E3" s="96"/>
      <c r="F3" s="193" t="s">
        <v>66</v>
      </c>
      <c r="G3" s="193" t="s">
        <v>6</v>
      </c>
      <c r="H3" s="193" t="s">
        <v>58</v>
      </c>
      <c r="I3" s="246" t="s">
        <v>210</v>
      </c>
      <c r="J3" s="246"/>
      <c r="K3" s="246"/>
      <c r="L3" s="246"/>
      <c r="M3" s="246"/>
    </row>
    <row r="4" spans="1:13" s="2" customFormat="1" ht="15" customHeight="1" x14ac:dyDescent="0.25">
      <c r="A4" s="192" t="s">
        <v>64</v>
      </c>
      <c r="B4" s="262">
        <f>'Project Summary'!B7</f>
        <v>0</v>
      </c>
      <c r="C4" s="263"/>
      <c r="D4" s="56"/>
      <c r="E4" s="57"/>
      <c r="F4" s="29"/>
      <c r="G4" s="186"/>
      <c r="H4" s="186"/>
      <c r="I4" s="235" t="s">
        <v>222</v>
      </c>
      <c r="J4" s="236"/>
      <c r="K4" s="236"/>
      <c r="L4" s="236"/>
      <c r="M4" s="237"/>
    </row>
    <row r="5" spans="1:13" s="2" customFormat="1" x14ac:dyDescent="0.25">
      <c r="A5" s="256"/>
      <c r="B5" s="256"/>
      <c r="C5" s="256"/>
      <c r="D5" s="256"/>
      <c r="E5" s="256"/>
      <c r="F5" s="29"/>
      <c r="G5" s="186"/>
      <c r="H5" s="186"/>
      <c r="I5" s="238"/>
      <c r="J5" s="239"/>
      <c r="K5" s="239"/>
      <c r="L5" s="239"/>
      <c r="M5" s="240"/>
    </row>
    <row r="6" spans="1:13" x14ac:dyDescent="0.25">
      <c r="A6" s="257" t="s">
        <v>90</v>
      </c>
      <c r="B6" s="257"/>
      <c r="C6" s="257"/>
      <c r="D6" s="257"/>
      <c r="E6" s="257"/>
      <c r="F6" s="29"/>
      <c r="G6" s="186"/>
      <c r="H6" s="186"/>
      <c r="I6" s="238"/>
      <c r="J6" s="239"/>
      <c r="K6" s="239"/>
      <c r="L6" s="239"/>
      <c r="M6" s="240"/>
    </row>
    <row r="7" spans="1:13" x14ac:dyDescent="0.25">
      <c r="A7" s="248" t="s">
        <v>6</v>
      </c>
      <c r="B7" s="225"/>
      <c r="C7" s="193" t="s">
        <v>24</v>
      </c>
      <c r="D7" s="248" t="s">
        <v>210</v>
      </c>
      <c r="E7" s="248"/>
      <c r="F7" s="30"/>
      <c r="G7" s="186"/>
      <c r="H7" s="186"/>
      <c r="I7" s="238"/>
      <c r="J7" s="239"/>
      <c r="K7" s="239"/>
      <c r="L7" s="239"/>
      <c r="M7" s="240"/>
    </row>
    <row r="8" spans="1:13" x14ac:dyDescent="0.25">
      <c r="A8" s="262" t="s">
        <v>87</v>
      </c>
      <c r="B8" s="262"/>
      <c r="C8" s="149"/>
      <c r="D8" s="235" t="s">
        <v>180</v>
      </c>
      <c r="E8" s="237"/>
      <c r="F8" s="30"/>
      <c r="G8" s="186"/>
      <c r="H8" s="186"/>
      <c r="I8" s="238"/>
      <c r="J8" s="239"/>
      <c r="K8" s="239"/>
      <c r="L8" s="239"/>
      <c r="M8" s="240"/>
    </row>
    <row r="9" spans="1:13" x14ac:dyDescent="0.25">
      <c r="A9" s="264" t="s">
        <v>53</v>
      </c>
      <c r="B9" s="264"/>
      <c r="C9" s="148"/>
      <c r="D9" s="238"/>
      <c r="E9" s="240"/>
      <c r="F9" s="30"/>
      <c r="G9" s="186"/>
      <c r="H9" s="186"/>
      <c r="I9" s="238"/>
      <c r="J9" s="239"/>
      <c r="K9" s="239"/>
      <c r="L9" s="239"/>
      <c r="M9" s="240"/>
    </row>
    <row r="10" spans="1:13" x14ac:dyDescent="0.25">
      <c r="A10" s="264" t="s">
        <v>54</v>
      </c>
      <c r="B10" s="264"/>
      <c r="C10" s="148"/>
      <c r="D10" s="241"/>
      <c r="E10" s="243"/>
      <c r="F10" s="30"/>
      <c r="G10" s="186"/>
      <c r="H10" s="186"/>
      <c r="I10" s="241"/>
      <c r="J10" s="242"/>
      <c r="K10" s="242"/>
      <c r="L10" s="242"/>
      <c r="M10" s="243"/>
    </row>
    <row r="11" spans="1:13" x14ac:dyDescent="0.25">
      <c r="A11" s="254"/>
      <c r="B11" s="254"/>
      <c r="C11" s="150"/>
      <c r="D11" s="59"/>
      <c r="E11" s="59"/>
      <c r="F11" s="247"/>
      <c r="G11" s="255"/>
      <c r="H11" s="255"/>
      <c r="I11" s="255"/>
    </row>
    <row r="12" spans="1:13" x14ac:dyDescent="0.25">
      <c r="A12" s="244" t="s">
        <v>91</v>
      </c>
      <c r="B12" s="244"/>
      <c r="C12" s="244"/>
      <c r="D12" s="244"/>
      <c r="E12" s="244"/>
      <c r="F12" s="244" t="s">
        <v>95</v>
      </c>
      <c r="G12" s="245"/>
      <c r="H12" s="245"/>
      <c r="I12" s="245"/>
    </row>
    <row r="13" spans="1:13" ht="24" x14ac:dyDescent="0.25">
      <c r="A13" s="193" t="s">
        <v>88</v>
      </c>
      <c r="B13" s="193" t="s">
        <v>4</v>
      </c>
      <c r="C13" s="193" t="s">
        <v>43</v>
      </c>
      <c r="D13" s="248" t="s">
        <v>210</v>
      </c>
      <c r="E13" s="248"/>
      <c r="F13" s="193" t="s">
        <v>88</v>
      </c>
      <c r="G13" s="193" t="s">
        <v>4</v>
      </c>
      <c r="H13" s="157" t="s">
        <v>60</v>
      </c>
      <c r="I13" s="157" t="s">
        <v>59</v>
      </c>
      <c r="J13" s="246" t="s">
        <v>211</v>
      </c>
      <c r="K13" s="246"/>
      <c r="L13" s="246"/>
      <c r="M13" s="246"/>
    </row>
    <row r="14" spans="1:13" ht="15" customHeight="1" x14ac:dyDescent="0.25">
      <c r="A14" s="27"/>
      <c r="B14" s="27"/>
      <c r="C14" s="218"/>
      <c r="D14" s="235" t="s">
        <v>188</v>
      </c>
      <c r="E14" s="237"/>
      <c r="F14" s="149"/>
      <c r="G14" s="29"/>
      <c r="H14" s="29"/>
      <c r="I14" s="29"/>
      <c r="J14" s="235" t="s">
        <v>212</v>
      </c>
      <c r="K14" s="236"/>
      <c r="L14" s="236"/>
      <c r="M14" s="237"/>
    </row>
    <row r="15" spans="1:13" x14ac:dyDescent="0.25">
      <c r="A15" s="27"/>
      <c r="B15" s="27"/>
      <c r="C15" s="148"/>
      <c r="D15" s="238"/>
      <c r="E15" s="240"/>
      <c r="F15" s="149"/>
      <c r="G15" s="29"/>
      <c r="H15" s="29"/>
      <c r="I15" s="29"/>
      <c r="J15" s="238"/>
      <c r="K15" s="239"/>
      <c r="L15" s="239"/>
      <c r="M15" s="240"/>
    </row>
    <row r="16" spans="1:13" x14ac:dyDescent="0.25">
      <c r="A16" s="27"/>
      <c r="B16" s="27"/>
      <c r="C16" s="148"/>
      <c r="D16" s="238"/>
      <c r="E16" s="240"/>
      <c r="F16" s="149"/>
      <c r="G16" s="29"/>
      <c r="H16" s="29"/>
      <c r="I16" s="29"/>
      <c r="J16" s="238"/>
      <c r="K16" s="239"/>
      <c r="L16" s="239"/>
      <c r="M16" s="240"/>
    </row>
    <row r="17" spans="1:13" x14ac:dyDescent="0.25">
      <c r="A17" s="27"/>
      <c r="B17" s="27"/>
      <c r="C17" s="148"/>
      <c r="D17" s="238"/>
      <c r="E17" s="240"/>
      <c r="F17" s="149"/>
      <c r="G17" s="29"/>
      <c r="H17" s="29"/>
      <c r="I17" s="29"/>
      <c r="J17" s="238"/>
      <c r="K17" s="239"/>
      <c r="L17" s="239"/>
      <c r="M17" s="240"/>
    </row>
    <row r="18" spans="1:13" x14ac:dyDescent="0.25">
      <c r="A18" s="27"/>
      <c r="B18" s="27"/>
      <c r="C18" s="148"/>
      <c r="D18" s="238"/>
      <c r="E18" s="240"/>
      <c r="F18" s="149"/>
      <c r="G18" s="29"/>
      <c r="H18" s="29"/>
      <c r="I18" s="29"/>
      <c r="J18" s="238"/>
      <c r="K18" s="239"/>
      <c r="L18" s="239"/>
      <c r="M18" s="240"/>
    </row>
    <row r="19" spans="1:13" x14ac:dyDescent="0.25">
      <c r="A19" s="27"/>
      <c r="B19" s="27"/>
      <c r="C19" s="148"/>
      <c r="D19" s="238"/>
      <c r="E19" s="240"/>
      <c r="F19" s="149"/>
      <c r="G19" s="29"/>
      <c r="H19" s="29"/>
      <c r="I19" s="29"/>
      <c r="J19" s="238"/>
      <c r="K19" s="239"/>
      <c r="L19" s="239"/>
      <c r="M19" s="240"/>
    </row>
    <row r="20" spans="1:13" x14ac:dyDescent="0.25">
      <c r="A20" s="27"/>
      <c r="B20" s="27"/>
      <c r="C20" s="148"/>
      <c r="D20" s="238"/>
      <c r="E20" s="240"/>
      <c r="F20" s="149"/>
      <c r="G20" s="208"/>
      <c r="H20" s="32"/>
      <c r="I20" s="32"/>
      <c r="J20" s="238"/>
      <c r="K20" s="239"/>
      <c r="L20" s="239"/>
      <c r="M20" s="240"/>
    </row>
    <row r="21" spans="1:13" x14ac:dyDescent="0.25">
      <c r="A21" s="27"/>
      <c r="B21" s="27"/>
      <c r="C21" s="148"/>
      <c r="D21" s="238"/>
      <c r="E21" s="240"/>
      <c r="F21" s="149"/>
      <c r="G21" s="32"/>
      <c r="H21" s="32"/>
      <c r="I21" s="32"/>
      <c r="J21" s="238"/>
      <c r="K21" s="239"/>
      <c r="L21" s="239"/>
      <c r="M21" s="240"/>
    </row>
    <row r="22" spans="1:13" x14ac:dyDescent="0.25">
      <c r="A22" s="27"/>
      <c r="B22" s="27"/>
      <c r="C22" s="148"/>
      <c r="D22" s="241"/>
      <c r="E22" s="243"/>
      <c r="F22" s="149"/>
      <c r="G22" s="32"/>
      <c r="H22" s="32"/>
      <c r="I22" s="32"/>
      <c r="J22" s="241"/>
      <c r="K22" s="242"/>
      <c r="L22" s="242"/>
      <c r="M22" s="243"/>
    </row>
    <row r="23" spans="1:13" x14ac:dyDescent="0.25">
      <c r="A23" s="144"/>
      <c r="B23" s="144"/>
      <c r="C23" s="144"/>
      <c r="D23" s="141"/>
      <c r="E23" s="145"/>
      <c r="F23" s="247"/>
      <c r="G23" s="247"/>
      <c r="H23" s="247"/>
      <c r="I23" s="247"/>
    </row>
    <row r="24" spans="1:13" x14ac:dyDescent="0.25">
      <c r="A24" s="244" t="s">
        <v>138</v>
      </c>
      <c r="B24" s="244"/>
      <c r="C24" s="244"/>
      <c r="D24" s="244"/>
      <c r="E24" s="244"/>
      <c r="F24" s="244" t="s">
        <v>96</v>
      </c>
      <c r="G24" s="245"/>
      <c r="H24" s="245"/>
      <c r="I24" s="245"/>
      <c r="J24" s="33"/>
      <c r="K24" s="33"/>
      <c r="L24" s="33"/>
      <c r="M24" s="33"/>
    </row>
    <row r="25" spans="1:13" x14ac:dyDescent="0.25">
      <c r="A25" s="193" t="s">
        <v>88</v>
      </c>
      <c r="B25" s="193" t="s">
        <v>173</v>
      </c>
      <c r="C25" s="193" t="s">
        <v>174</v>
      </c>
      <c r="D25" s="248" t="s">
        <v>210</v>
      </c>
      <c r="E25" s="248"/>
      <c r="F25" s="193" t="s">
        <v>88</v>
      </c>
      <c r="G25" s="193" t="s">
        <v>66</v>
      </c>
      <c r="H25" s="157" t="s">
        <v>58</v>
      </c>
      <c r="I25" s="157" t="s">
        <v>57</v>
      </c>
      <c r="J25" s="246" t="s">
        <v>210</v>
      </c>
      <c r="K25" s="246"/>
      <c r="L25" s="246"/>
      <c r="M25" s="246"/>
    </row>
    <row r="26" spans="1:13" ht="15" customHeight="1" x14ac:dyDescent="0.25">
      <c r="A26" s="20"/>
      <c r="B26" s="20"/>
      <c r="C26" s="149"/>
      <c r="D26" s="235" t="s">
        <v>205</v>
      </c>
      <c r="E26" s="249"/>
      <c r="F26" s="216"/>
      <c r="G26" s="149"/>
      <c r="H26" s="29"/>
      <c r="I26" s="29"/>
      <c r="J26" s="235" t="s">
        <v>204</v>
      </c>
      <c r="K26" s="236"/>
      <c r="L26" s="236"/>
      <c r="M26" s="237"/>
    </row>
    <row r="27" spans="1:13" x14ac:dyDescent="0.25">
      <c r="A27" s="216"/>
      <c r="B27" s="20"/>
      <c r="C27" s="148"/>
      <c r="D27" s="250"/>
      <c r="E27" s="251"/>
      <c r="F27" s="216"/>
      <c r="G27" s="149"/>
      <c r="H27" s="29"/>
      <c r="I27" s="29"/>
      <c r="J27" s="238"/>
      <c r="K27" s="239"/>
      <c r="L27" s="239"/>
      <c r="M27" s="240"/>
    </row>
    <row r="28" spans="1:13" x14ac:dyDescent="0.25">
      <c r="A28" s="216"/>
      <c r="B28" s="20"/>
      <c r="C28" s="148"/>
      <c r="D28" s="250"/>
      <c r="E28" s="251"/>
      <c r="F28" s="216"/>
      <c r="G28" s="149"/>
      <c r="H28" s="29"/>
      <c r="I28" s="29"/>
      <c r="J28" s="238"/>
      <c r="K28" s="239"/>
      <c r="L28" s="239"/>
      <c r="M28" s="240"/>
    </row>
    <row r="29" spans="1:13" s="151" customFormat="1" x14ac:dyDescent="0.25">
      <c r="A29" s="216"/>
      <c r="B29" s="149"/>
      <c r="C29" s="148"/>
      <c r="D29" s="250"/>
      <c r="E29" s="251"/>
      <c r="F29" s="216"/>
      <c r="G29" s="149"/>
      <c r="H29" s="149"/>
      <c r="I29" s="149"/>
      <c r="J29" s="238"/>
      <c r="K29" s="239"/>
      <c r="L29" s="239"/>
      <c r="M29" s="240"/>
    </row>
    <row r="30" spans="1:13" s="151" customFormat="1" x14ac:dyDescent="0.25">
      <c r="A30" s="216"/>
      <c r="B30" s="149"/>
      <c r="C30" s="148"/>
      <c r="D30" s="250"/>
      <c r="E30" s="251"/>
      <c r="F30" s="216"/>
      <c r="G30" s="149"/>
      <c r="H30" s="149"/>
      <c r="I30" s="149"/>
      <c r="J30" s="238"/>
      <c r="K30" s="239"/>
      <c r="L30" s="239"/>
      <c r="M30" s="240"/>
    </row>
    <row r="31" spans="1:13" s="151" customFormat="1" x14ac:dyDescent="0.25">
      <c r="A31" s="216"/>
      <c r="B31" s="149"/>
      <c r="C31" s="148"/>
      <c r="D31" s="250"/>
      <c r="E31" s="251"/>
      <c r="F31" s="216"/>
      <c r="G31" s="149"/>
      <c r="H31" s="149"/>
      <c r="I31" s="149"/>
      <c r="J31" s="238"/>
      <c r="K31" s="239"/>
      <c r="L31" s="239"/>
      <c r="M31" s="240"/>
    </row>
    <row r="32" spans="1:13" x14ac:dyDescent="0.25">
      <c r="A32" s="216"/>
      <c r="B32" s="20"/>
      <c r="C32" s="148"/>
      <c r="D32" s="250"/>
      <c r="E32" s="251"/>
      <c r="F32" s="216"/>
      <c r="G32" s="149"/>
      <c r="H32" s="29"/>
      <c r="I32" s="29"/>
      <c r="J32" s="238"/>
      <c r="K32" s="239"/>
      <c r="L32" s="239"/>
      <c r="M32" s="240"/>
    </row>
    <row r="33" spans="1:13" s="151" customFormat="1" x14ac:dyDescent="0.25">
      <c r="A33" s="216"/>
      <c r="B33" s="149"/>
      <c r="C33" s="148"/>
      <c r="D33" s="250"/>
      <c r="E33" s="251"/>
      <c r="F33" s="216"/>
      <c r="G33" s="149"/>
      <c r="H33" s="149"/>
      <c r="I33" s="149"/>
      <c r="J33" s="238"/>
      <c r="K33" s="239"/>
      <c r="L33" s="239"/>
      <c r="M33" s="240"/>
    </row>
    <row r="34" spans="1:13" x14ac:dyDescent="0.25">
      <c r="A34" s="216"/>
      <c r="B34" s="20"/>
      <c r="C34" s="148"/>
      <c r="D34" s="252"/>
      <c r="E34" s="253"/>
      <c r="F34" s="216"/>
      <c r="G34" s="149"/>
      <c r="H34" s="29"/>
      <c r="I34" s="29"/>
      <c r="J34" s="241"/>
      <c r="K34" s="242"/>
      <c r="L34" s="242"/>
      <c r="M34" s="243"/>
    </row>
    <row r="35" spans="1:13" x14ac:dyDescent="0.25">
      <c r="A35" s="144"/>
      <c r="B35" s="144"/>
      <c r="C35" s="144"/>
      <c r="D35" s="26"/>
      <c r="E35" s="34"/>
      <c r="F35" s="247"/>
      <c r="G35" s="247"/>
      <c r="H35" s="247"/>
      <c r="I35" s="247"/>
    </row>
    <row r="36" spans="1:13" x14ac:dyDescent="0.25">
      <c r="A36" s="244" t="s">
        <v>140</v>
      </c>
      <c r="B36" s="244"/>
      <c r="C36" s="244"/>
      <c r="D36" s="244"/>
      <c r="E36" s="244"/>
      <c r="F36" s="114" t="s">
        <v>141</v>
      </c>
      <c r="G36" s="212"/>
      <c r="H36" s="212"/>
      <c r="I36" s="212"/>
      <c r="J36" s="211"/>
    </row>
    <row r="37" spans="1:13" x14ac:dyDescent="0.25">
      <c r="A37" s="193" t="s">
        <v>88</v>
      </c>
      <c r="B37" s="193" t="s">
        <v>45</v>
      </c>
      <c r="C37" s="193" t="s">
        <v>24</v>
      </c>
      <c r="D37" s="248" t="s">
        <v>210</v>
      </c>
      <c r="E37" s="248"/>
      <c r="F37" s="193" t="s">
        <v>88</v>
      </c>
      <c r="G37" s="193" t="s">
        <v>66</v>
      </c>
      <c r="H37" s="193" t="s">
        <v>58</v>
      </c>
      <c r="I37" s="193" t="s">
        <v>57</v>
      </c>
      <c r="J37" s="246" t="s">
        <v>210</v>
      </c>
      <c r="K37" s="246"/>
      <c r="L37" s="246"/>
      <c r="M37" s="246"/>
    </row>
    <row r="38" spans="1:13" ht="15" customHeight="1" x14ac:dyDescent="0.25">
      <c r="A38" s="11"/>
      <c r="B38" s="11"/>
      <c r="C38" s="149"/>
      <c r="D38" s="235" t="s">
        <v>189</v>
      </c>
      <c r="E38" s="249"/>
      <c r="F38" s="216"/>
      <c r="G38" s="149"/>
      <c r="H38" s="29"/>
      <c r="I38" s="29"/>
      <c r="J38" s="235" t="s">
        <v>190</v>
      </c>
      <c r="K38" s="236"/>
      <c r="L38" s="236"/>
      <c r="M38" s="237"/>
    </row>
    <row r="39" spans="1:13" x14ac:dyDescent="0.25">
      <c r="A39" s="216"/>
      <c r="B39" s="11"/>
      <c r="C39" s="148"/>
      <c r="D39" s="250"/>
      <c r="E39" s="251"/>
      <c r="F39" s="216"/>
      <c r="G39" s="149"/>
      <c r="H39" s="29"/>
      <c r="I39" s="29"/>
      <c r="J39" s="238"/>
      <c r="K39" s="239"/>
      <c r="L39" s="239"/>
      <c r="M39" s="240"/>
    </row>
    <row r="40" spans="1:13" x14ac:dyDescent="0.25">
      <c r="A40" s="216"/>
      <c r="B40" s="11"/>
      <c r="C40" s="148"/>
      <c r="D40" s="250"/>
      <c r="E40" s="251"/>
      <c r="F40" s="216"/>
      <c r="G40" s="149"/>
      <c r="H40" s="29"/>
      <c r="I40" s="29"/>
      <c r="J40" s="238"/>
      <c r="K40" s="239"/>
      <c r="L40" s="239"/>
      <c r="M40" s="240"/>
    </row>
    <row r="41" spans="1:13" x14ac:dyDescent="0.25">
      <c r="A41" s="216"/>
      <c r="B41" s="11"/>
      <c r="C41" s="148"/>
      <c r="D41" s="250"/>
      <c r="E41" s="251"/>
      <c r="F41" s="216"/>
      <c r="G41" s="149"/>
      <c r="H41" s="29"/>
      <c r="I41" s="29"/>
      <c r="J41" s="238"/>
      <c r="K41" s="239"/>
      <c r="L41" s="239"/>
      <c r="M41" s="240"/>
    </row>
    <row r="42" spans="1:13" x14ac:dyDescent="0.25">
      <c r="A42" s="216"/>
      <c r="B42" s="11"/>
      <c r="C42" s="148"/>
      <c r="D42" s="250"/>
      <c r="E42" s="251"/>
      <c r="F42" s="216"/>
      <c r="G42" s="149"/>
      <c r="H42" s="29"/>
      <c r="I42" s="29"/>
      <c r="J42" s="238"/>
      <c r="K42" s="239"/>
      <c r="L42" s="239"/>
      <c r="M42" s="240"/>
    </row>
    <row r="43" spans="1:13" x14ac:dyDescent="0.25">
      <c r="A43" s="216"/>
      <c r="B43" s="6"/>
      <c r="C43" s="148"/>
      <c r="D43" s="250"/>
      <c r="E43" s="251"/>
      <c r="F43" s="216"/>
      <c r="G43" s="149"/>
      <c r="H43" s="29"/>
      <c r="I43" s="29"/>
      <c r="J43" s="238"/>
      <c r="K43" s="239"/>
      <c r="L43" s="239"/>
      <c r="M43" s="240"/>
    </row>
    <row r="44" spans="1:13" x14ac:dyDescent="0.25">
      <c r="A44" s="216"/>
      <c r="B44" s="6"/>
      <c r="C44" s="148"/>
      <c r="D44" s="250"/>
      <c r="E44" s="251"/>
      <c r="F44" s="216"/>
      <c r="G44" s="149"/>
      <c r="H44" s="32"/>
      <c r="I44" s="32"/>
      <c r="J44" s="238"/>
      <c r="K44" s="239"/>
      <c r="L44" s="239"/>
      <c r="M44" s="240"/>
    </row>
    <row r="45" spans="1:13" x14ac:dyDescent="0.25">
      <c r="A45" s="216"/>
      <c r="B45" s="6"/>
      <c r="C45" s="148"/>
      <c r="D45" s="252"/>
      <c r="E45" s="253"/>
      <c r="F45" s="216"/>
      <c r="G45" s="149"/>
      <c r="H45" s="32"/>
      <c r="I45" s="32"/>
      <c r="J45" s="241"/>
      <c r="K45" s="242"/>
      <c r="L45" s="242"/>
      <c r="M45" s="243"/>
    </row>
    <row r="46" spans="1:13" x14ac:dyDescent="0.25">
      <c r="A46" s="144"/>
      <c r="B46" s="144"/>
      <c r="C46" s="144"/>
      <c r="D46" s="141"/>
      <c r="E46" s="145"/>
      <c r="F46" s="52"/>
      <c r="G46" s="52"/>
      <c r="H46" s="52"/>
      <c r="I46" s="52"/>
    </row>
    <row r="47" spans="1:13" hidden="1" x14ac:dyDescent="0.25">
      <c r="A47" s="33"/>
      <c r="B47" s="33"/>
      <c r="C47" s="33"/>
      <c r="D47" s="33"/>
      <c r="E47" s="33"/>
      <c r="F47" s="52"/>
      <c r="G47" s="52"/>
      <c r="H47" s="52"/>
      <c r="I47" s="4"/>
    </row>
    <row r="48" spans="1:13" hidden="1" x14ac:dyDescent="0.25">
      <c r="A48" s="67" t="s">
        <v>216</v>
      </c>
      <c r="B48" s="67"/>
      <c r="C48" s="67"/>
      <c r="D48" s="67"/>
      <c r="E48" s="67"/>
    </row>
    <row r="49" spans="1:5" hidden="1" x14ac:dyDescent="0.25">
      <c r="A49" s="94" t="s">
        <v>217</v>
      </c>
      <c r="B49" s="94"/>
      <c r="C49" s="94"/>
      <c r="D49" s="94"/>
      <c r="E49" s="94"/>
    </row>
    <row r="50" spans="1:5" hidden="1" x14ac:dyDescent="0.25">
      <c r="A50" s="94" t="s">
        <v>218</v>
      </c>
      <c r="B50" s="93"/>
      <c r="C50" s="93"/>
      <c r="D50" s="93"/>
      <c r="E50" s="93"/>
    </row>
    <row r="51" spans="1:5" hidden="1" x14ac:dyDescent="0.25">
      <c r="A51" s="94" t="s">
        <v>219</v>
      </c>
      <c r="B51" s="93"/>
      <c r="C51" s="93"/>
      <c r="D51" s="132"/>
      <c r="E51" s="69"/>
    </row>
    <row r="52" spans="1:5" hidden="1" x14ac:dyDescent="0.25">
      <c r="A52" s="94" t="s">
        <v>53</v>
      </c>
      <c r="B52" s="93"/>
      <c r="C52" s="93"/>
      <c r="D52" s="132"/>
      <c r="E52" s="69"/>
    </row>
    <row r="53" spans="1:5" hidden="1" x14ac:dyDescent="0.25">
      <c r="A53" s="94" t="s">
        <v>220</v>
      </c>
      <c r="B53" s="93"/>
      <c r="C53" s="93"/>
      <c r="D53" s="132"/>
      <c r="E53" s="69"/>
    </row>
    <row r="54" spans="1:5" hidden="1" x14ac:dyDescent="0.25">
      <c r="A54" s="94" t="s">
        <v>221</v>
      </c>
      <c r="B54" s="93"/>
      <c r="C54" s="93"/>
      <c r="D54" s="132"/>
      <c r="E54" s="69"/>
    </row>
    <row r="55" spans="1:5" x14ac:dyDescent="0.25">
      <c r="A55" s="94"/>
      <c r="B55" s="93"/>
      <c r="C55" s="93"/>
      <c r="D55" s="132"/>
      <c r="E55" s="69"/>
    </row>
    <row r="56" spans="1:5" hidden="1" x14ac:dyDescent="0.25">
      <c r="A56" s="93" t="s">
        <v>237</v>
      </c>
      <c r="B56" s="93" t="s">
        <v>238</v>
      </c>
      <c r="C56" s="93"/>
      <c r="D56" s="132"/>
      <c r="E56" s="69"/>
    </row>
    <row r="57" spans="1:5" hidden="1" x14ac:dyDescent="0.25">
      <c r="A57" s="93">
        <v>0.75</v>
      </c>
      <c r="B57" s="93">
        <v>1</v>
      </c>
      <c r="C57" s="93"/>
      <c r="D57" s="132"/>
      <c r="E57" s="69"/>
    </row>
    <row r="58" spans="1:5" hidden="1" x14ac:dyDescent="0.25">
      <c r="A58" s="93">
        <v>1</v>
      </c>
      <c r="B58" s="93">
        <v>2</v>
      </c>
      <c r="C58" s="93"/>
      <c r="D58" s="132"/>
      <c r="E58" s="69"/>
    </row>
    <row r="59" spans="1:5" hidden="1" x14ac:dyDescent="0.25">
      <c r="A59" s="93">
        <v>1.5</v>
      </c>
      <c r="B59" s="93">
        <v>4</v>
      </c>
      <c r="C59" s="93"/>
      <c r="D59" s="132"/>
      <c r="E59" s="69"/>
    </row>
    <row r="60" spans="1:5" hidden="1" x14ac:dyDescent="0.25">
      <c r="A60" s="93">
        <v>2</v>
      </c>
      <c r="B60" s="93">
        <v>6</v>
      </c>
      <c r="C60" s="93"/>
      <c r="D60" s="132"/>
      <c r="E60" s="69"/>
    </row>
    <row r="61" spans="1:5" hidden="1" x14ac:dyDescent="0.25">
      <c r="A61" s="93">
        <v>3</v>
      </c>
      <c r="B61" s="93">
        <v>8</v>
      </c>
      <c r="C61" s="94"/>
      <c r="D61" s="94"/>
      <c r="E61" s="94"/>
    </row>
    <row r="62" spans="1:5" hidden="1" x14ac:dyDescent="0.25">
      <c r="A62" s="93">
        <v>4</v>
      </c>
      <c r="B62" s="93">
        <v>10</v>
      </c>
      <c r="C62" s="94"/>
      <c r="D62" s="94"/>
      <c r="E62" s="94"/>
    </row>
    <row r="63" spans="1:5" hidden="1" x14ac:dyDescent="0.25">
      <c r="A63" s="93">
        <v>6</v>
      </c>
      <c r="B63" s="93">
        <v>12</v>
      </c>
      <c r="C63" s="93"/>
      <c r="D63" s="93"/>
      <c r="E63" s="93"/>
    </row>
    <row r="64" spans="1:5" hidden="1" x14ac:dyDescent="0.25">
      <c r="A64" s="93">
        <v>8</v>
      </c>
      <c r="B64" s="93">
        <v>14</v>
      </c>
      <c r="C64" s="93"/>
      <c r="D64" s="132"/>
      <c r="E64" s="69"/>
    </row>
    <row r="65" spans="1:5" hidden="1" x14ac:dyDescent="0.25">
      <c r="A65" s="93">
        <v>10</v>
      </c>
      <c r="B65" s="93">
        <v>16</v>
      </c>
      <c r="C65" s="93"/>
      <c r="D65" s="132"/>
      <c r="E65" s="69"/>
    </row>
    <row r="66" spans="1:5" hidden="1" x14ac:dyDescent="0.25">
      <c r="A66" s="93">
        <v>12</v>
      </c>
      <c r="B66" s="93">
        <v>20</v>
      </c>
      <c r="C66" s="93"/>
      <c r="D66" s="132"/>
      <c r="E66" s="69"/>
    </row>
    <row r="67" spans="1:5" hidden="1" x14ac:dyDescent="0.25">
      <c r="A67" s="93">
        <v>14</v>
      </c>
      <c r="B67" s="93">
        <v>24</v>
      </c>
      <c r="C67" s="93"/>
      <c r="D67" s="132"/>
      <c r="E67" s="69"/>
    </row>
    <row r="68" spans="1:5" hidden="1" x14ac:dyDescent="0.25">
      <c r="A68" s="93">
        <v>16</v>
      </c>
      <c r="B68" s="93">
        <v>30</v>
      </c>
      <c r="C68" s="93"/>
      <c r="D68" s="132"/>
      <c r="E68" s="69"/>
    </row>
    <row r="69" spans="1:5" hidden="1" x14ac:dyDescent="0.25">
      <c r="A69" s="93">
        <v>18</v>
      </c>
      <c r="B69" s="93">
        <v>36</v>
      </c>
      <c r="C69" s="93"/>
      <c r="D69" s="132"/>
      <c r="E69" s="69"/>
    </row>
    <row r="70" spans="1:5" hidden="1" x14ac:dyDescent="0.25">
      <c r="A70" s="93">
        <v>20</v>
      </c>
      <c r="B70" s="93">
        <v>40</v>
      </c>
      <c r="C70" s="93"/>
      <c r="D70" s="132"/>
      <c r="E70" s="69"/>
    </row>
    <row r="71" spans="1:5" hidden="1" x14ac:dyDescent="0.25">
      <c r="A71" s="217"/>
      <c r="B71" s="93">
        <v>42</v>
      </c>
      <c r="C71" s="93"/>
      <c r="D71" s="132"/>
      <c r="E71" s="69"/>
    </row>
    <row r="72" spans="1:5" hidden="1" x14ac:dyDescent="0.25">
      <c r="A72" s="217"/>
      <c r="B72" s="93">
        <v>48</v>
      </c>
      <c r="C72" s="93"/>
      <c r="D72" s="132"/>
      <c r="E72" s="69"/>
    </row>
    <row r="73" spans="1:5" x14ac:dyDescent="0.25">
      <c r="A73" s="93"/>
      <c r="B73" s="93"/>
      <c r="C73" s="93"/>
      <c r="D73" s="132"/>
      <c r="E73" s="69"/>
    </row>
    <row r="74" spans="1:5" x14ac:dyDescent="0.25">
      <c r="A74" s="94"/>
      <c r="B74" s="94"/>
      <c r="C74" s="94"/>
      <c r="D74" s="94"/>
      <c r="E74" s="94"/>
    </row>
    <row r="75" spans="1:5" x14ac:dyDescent="0.25">
      <c r="A75" s="94"/>
      <c r="B75" s="94"/>
      <c r="C75" s="94"/>
      <c r="D75" s="94"/>
      <c r="E75" s="94"/>
    </row>
    <row r="76" spans="1:5" x14ac:dyDescent="0.25">
      <c r="A76" s="93"/>
      <c r="B76" s="93"/>
      <c r="C76" s="93"/>
      <c r="D76" s="93"/>
      <c r="E76" s="93"/>
    </row>
    <row r="77" spans="1:5" x14ac:dyDescent="0.25">
      <c r="A77" s="93"/>
      <c r="B77" s="93"/>
      <c r="C77" s="93"/>
      <c r="D77" s="132"/>
      <c r="E77" s="69"/>
    </row>
    <row r="78" spans="1:5" x14ac:dyDescent="0.25">
      <c r="A78" s="93"/>
      <c r="B78" s="93"/>
      <c r="C78" s="93"/>
      <c r="D78" s="132"/>
      <c r="E78" s="69"/>
    </row>
    <row r="79" spans="1:5" x14ac:dyDescent="0.25">
      <c r="A79" s="93"/>
      <c r="B79" s="93"/>
      <c r="C79" s="93"/>
      <c r="D79" s="132"/>
      <c r="E79" s="69"/>
    </row>
    <row r="80" spans="1:5" x14ac:dyDescent="0.25">
      <c r="A80" s="93"/>
      <c r="B80" s="93"/>
      <c r="C80" s="93"/>
      <c r="D80" s="132"/>
      <c r="E80" s="69"/>
    </row>
    <row r="81" spans="1:5" x14ac:dyDescent="0.25">
      <c r="A81" s="93"/>
      <c r="B81" s="93"/>
      <c r="C81" s="93"/>
      <c r="D81" s="132"/>
      <c r="E81" s="69"/>
    </row>
    <row r="82" spans="1:5" x14ac:dyDescent="0.25">
      <c r="A82" s="93"/>
      <c r="B82" s="93"/>
      <c r="C82" s="93"/>
      <c r="D82" s="132"/>
      <c r="E82" s="69"/>
    </row>
    <row r="83" spans="1:5" x14ac:dyDescent="0.25">
      <c r="A83" s="93"/>
      <c r="B83" s="93"/>
      <c r="C83" s="93"/>
      <c r="D83" s="132"/>
      <c r="E83" s="69"/>
    </row>
    <row r="84" spans="1:5" x14ac:dyDescent="0.25">
      <c r="A84" s="93"/>
      <c r="B84" s="93"/>
      <c r="C84" s="93"/>
      <c r="D84" s="132"/>
      <c r="E84" s="69"/>
    </row>
    <row r="85" spans="1:5" x14ac:dyDescent="0.25">
      <c r="A85" s="93"/>
      <c r="B85" s="93"/>
      <c r="C85" s="93"/>
      <c r="D85" s="132"/>
      <c r="E85" s="69"/>
    </row>
    <row r="86" spans="1:5" x14ac:dyDescent="0.25">
      <c r="A86" s="93"/>
      <c r="B86" s="93"/>
      <c r="C86" s="93"/>
      <c r="D86" s="132"/>
      <c r="E86" s="69"/>
    </row>
    <row r="87" spans="1:5" x14ac:dyDescent="0.25">
      <c r="A87" s="33"/>
      <c r="B87" s="33"/>
      <c r="C87" s="33"/>
      <c r="D87" s="33"/>
      <c r="E87" s="33"/>
    </row>
    <row r="88" spans="1:5" x14ac:dyDescent="0.25">
      <c r="A88" s="33"/>
      <c r="B88" s="33"/>
      <c r="C88" s="33"/>
      <c r="D88" s="33"/>
      <c r="E88" s="33"/>
    </row>
    <row r="89" spans="1:5" x14ac:dyDescent="0.25">
      <c r="A89" s="33"/>
      <c r="B89" s="33"/>
      <c r="C89" s="33"/>
      <c r="D89" s="33"/>
      <c r="E89" s="33"/>
    </row>
    <row r="90" spans="1:5" x14ac:dyDescent="0.25">
      <c r="A90" s="33"/>
      <c r="B90" s="33"/>
      <c r="C90" s="33"/>
      <c r="D90" s="33"/>
      <c r="E90" s="33"/>
    </row>
    <row r="91" spans="1:5" s="51" customFormat="1" x14ac:dyDescent="0.25">
      <c r="A91" s="33"/>
      <c r="B91" s="33"/>
      <c r="C91" s="33"/>
      <c r="D91" s="33"/>
      <c r="E91" s="33"/>
    </row>
    <row r="92" spans="1:5" x14ac:dyDescent="0.25">
      <c r="A92" s="33"/>
      <c r="B92" s="33"/>
      <c r="C92" s="33"/>
      <c r="D92" s="33"/>
      <c r="E92" s="33"/>
    </row>
    <row r="93" spans="1:5" x14ac:dyDescent="0.25">
      <c r="A93" s="126"/>
      <c r="B93" s="126"/>
      <c r="C93" s="126"/>
      <c r="D93" s="133"/>
      <c r="E93" s="134"/>
    </row>
    <row r="94" spans="1:5" x14ac:dyDescent="0.25">
      <c r="A94" s="126"/>
      <c r="B94" s="126"/>
      <c r="C94" s="126"/>
      <c r="D94" s="126"/>
      <c r="E94" s="126"/>
    </row>
    <row r="95" spans="1:5" x14ac:dyDescent="0.25">
      <c r="A95" s="33"/>
      <c r="B95" s="33"/>
      <c r="C95" s="33"/>
      <c r="D95" s="33"/>
      <c r="E95" s="33"/>
    </row>
    <row r="96" spans="1:5" x14ac:dyDescent="0.25">
      <c r="A96" s="33"/>
      <c r="B96" s="33"/>
      <c r="C96" s="33"/>
      <c r="D96" s="33"/>
      <c r="E96" s="33"/>
    </row>
    <row r="97" spans="1:5" x14ac:dyDescent="0.25">
      <c r="A97" s="33"/>
      <c r="B97" s="33"/>
      <c r="C97" s="33"/>
      <c r="D97" s="33"/>
      <c r="E97" s="33"/>
    </row>
    <row r="98" spans="1:5" x14ac:dyDescent="0.25">
      <c r="A98" s="33"/>
      <c r="B98" s="33"/>
      <c r="C98" s="33"/>
      <c r="D98" s="33"/>
      <c r="E98" s="33"/>
    </row>
    <row r="99" spans="1:5" x14ac:dyDescent="0.25">
      <c r="A99" s="33"/>
      <c r="B99" s="33"/>
      <c r="C99" s="33"/>
      <c r="D99" s="33"/>
      <c r="E99" s="33"/>
    </row>
    <row r="100" spans="1:5" x14ac:dyDescent="0.25">
      <c r="A100" s="33"/>
      <c r="B100" s="33"/>
      <c r="C100" s="33"/>
      <c r="D100" s="33"/>
      <c r="E100" s="33"/>
    </row>
    <row r="101" spans="1:5" x14ac:dyDescent="0.25">
      <c r="A101" s="33"/>
      <c r="B101" s="33"/>
      <c r="C101" s="33"/>
      <c r="D101" s="33"/>
      <c r="E101" s="33"/>
    </row>
    <row r="102" spans="1:5" x14ac:dyDescent="0.25">
      <c r="A102" s="33"/>
      <c r="B102" s="33"/>
      <c r="C102" s="33"/>
      <c r="D102" s="33"/>
      <c r="E102" s="33"/>
    </row>
    <row r="103" spans="1:5" x14ac:dyDescent="0.25">
      <c r="A103" s="33"/>
      <c r="B103" s="33"/>
      <c r="C103" s="33"/>
      <c r="D103" s="33"/>
      <c r="E103" s="33"/>
    </row>
    <row r="104" spans="1:5" x14ac:dyDescent="0.25">
      <c r="A104" s="33"/>
      <c r="B104" s="33"/>
      <c r="C104" s="33"/>
      <c r="D104" s="33"/>
      <c r="E104" s="33"/>
    </row>
    <row r="105" spans="1:5" x14ac:dyDescent="0.25">
      <c r="A105" s="33"/>
      <c r="B105" s="33"/>
      <c r="C105" s="33"/>
      <c r="D105" s="33"/>
      <c r="E105" s="33"/>
    </row>
    <row r="106" spans="1:5" x14ac:dyDescent="0.25">
      <c r="A106" s="33"/>
      <c r="B106" s="33"/>
      <c r="C106" s="33"/>
      <c r="D106" s="33"/>
      <c r="E106" s="33"/>
    </row>
    <row r="107" spans="1:5" x14ac:dyDescent="0.25">
      <c r="A107" s="33"/>
      <c r="B107" s="33"/>
      <c r="C107" s="33"/>
      <c r="D107" s="33"/>
      <c r="E107" s="33"/>
    </row>
    <row r="108" spans="1:5" x14ac:dyDescent="0.25">
      <c r="A108" s="33"/>
      <c r="B108" s="33"/>
      <c r="C108" s="33"/>
      <c r="D108" s="33"/>
      <c r="E108" s="33"/>
    </row>
    <row r="109" spans="1:5" x14ac:dyDescent="0.25">
      <c r="A109" s="33"/>
      <c r="B109" s="33"/>
      <c r="C109" s="33"/>
      <c r="D109" s="33"/>
      <c r="E109" s="33"/>
    </row>
    <row r="110" spans="1:5" x14ac:dyDescent="0.25">
      <c r="A110" s="33"/>
      <c r="B110" s="33"/>
      <c r="C110" s="33"/>
      <c r="D110" s="33"/>
      <c r="E110" s="33"/>
    </row>
    <row r="111" spans="1:5" x14ac:dyDescent="0.25">
      <c r="A111" s="33"/>
      <c r="B111" s="33"/>
      <c r="C111" s="33"/>
      <c r="D111" s="33"/>
      <c r="E111" s="33"/>
    </row>
    <row r="112" spans="1:5" x14ac:dyDescent="0.25">
      <c r="A112" s="33"/>
      <c r="B112" s="33"/>
      <c r="C112" s="33"/>
      <c r="D112" s="33"/>
      <c r="E112" s="33"/>
    </row>
    <row r="113" spans="1:5" x14ac:dyDescent="0.25">
      <c r="A113" s="33"/>
      <c r="B113" s="33"/>
      <c r="C113" s="33"/>
      <c r="D113" s="33"/>
      <c r="E113" s="33"/>
    </row>
    <row r="114" spans="1:5" x14ac:dyDescent="0.25">
      <c r="A114" s="33"/>
      <c r="B114" s="33"/>
      <c r="C114" s="33"/>
      <c r="D114" s="33"/>
      <c r="E114" s="33"/>
    </row>
    <row r="115" spans="1:5" x14ac:dyDescent="0.25">
      <c r="A115" s="33"/>
      <c r="B115" s="33"/>
      <c r="C115" s="33"/>
      <c r="D115" s="33"/>
      <c r="E115" s="33"/>
    </row>
    <row r="116" spans="1:5" x14ac:dyDescent="0.25">
      <c r="A116" s="33"/>
      <c r="B116" s="33"/>
      <c r="C116" s="33"/>
      <c r="D116" s="33"/>
      <c r="E116" s="33"/>
    </row>
    <row r="117" spans="1:5" x14ac:dyDescent="0.25">
      <c r="A117" s="33"/>
      <c r="B117" s="33"/>
      <c r="C117" s="33"/>
      <c r="D117" s="33"/>
      <c r="E117" s="33"/>
    </row>
    <row r="118" spans="1:5" x14ac:dyDescent="0.25">
      <c r="A118" s="33"/>
      <c r="B118" s="33"/>
      <c r="C118" s="33"/>
      <c r="D118" s="33"/>
      <c r="E118" s="33"/>
    </row>
    <row r="119" spans="1:5" x14ac:dyDescent="0.25">
      <c r="A119" s="33"/>
      <c r="B119" s="33"/>
      <c r="C119" s="33"/>
      <c r="D119" s="33"/>
      <c r="E119" s="33"/>
    </row>
    <row r="120" spans="1:5" x14ac:dyDescent="0.25">
      <c r="A120" s="33"/>
      <c r="B120" s="33"/>
      <c r="C120" s="33"/>
      <c r="D120" s="33"/>
      <c r="E120" s="33"/>
    </row>
    <row r="121" spans="1:5" x14ac:dyDescent="0.25">
      <c r="A121" s="33"/>
      <c r="B121" s="33"/>
      <c r="C121" s="33"/>
      <c r="D121" s="33"/>
      <c r="E121" s="33"/>
    </row>
    <row r="122" spans="1:5" x14ac:dyDescent="0.25">
      <c r="A122" s="33"/>
      <c r="B122" s="33"/>
      <c r="C122" s="33"/>
      <c r="D122" s="33"/>
      <c r="E122" s="33"/>
    </row>
    <row r="123" spans="1:5" x14ac:dyDescent="0.25">
      <c r="A123" s="33"/>
      <c r="B123" s="33"/>
      <c r="C123" s="33"/>
      <c r="D123" s="33"/>
      <c r="E123" s="33"/>
    </row>
    <row r="124" spans="1:5" x14ac:dyDescent="0.25">
      <c r="A124" s="33"/>
      <c r="B124" s="33"/>
      <c r="C124" s="33"/>
      <c r="D124" s="33"/>
      <c r="E124" s="33"/>
    </row>
    <row r="125" spans="1:5" x14ac:dyDescent="0.25">
      <c r="A125" s="33"/>
      <c r="B125" s="33"/>
      <c r="C125" s="33"/>
      <c r="D125" s="33"/>
      <c r="E125" s="33"/>
    </row>
    <row r="126" spans="1:5" x14ac:dyDescent="0.25">
      <c r="A126" s="33"/>
      <c r="B126" s="33"/>
      <c r="C126" s="33"/>
      <c r="D126" s="33"/>
      <c r="E126" s="33"/>
    </row>
    <row r="127" spans="1:5" x14ac:dyDescent="0.25">
      <c r="A127" s="33"/>
      <c r="B127" s="33"/>
      <c r="C127" s="33"/>
      <c r="D127" s="33"/>
      <c r="E127" s="33"/>
    </row>
    <row r="128" spans="1:5" x14ac:dyDescent="0.25">
      <c r="A128" s="33"/>
      <c r="B128" s="33"/>
      <c r="C128" s="33"/>
      <c r="D128" s="33"/>
      <c r="E128" s="33"/>
    </row>
    <row r="129" spans="1:5" x14ac:dyDescent="0.25">
      <c r="A129" s="33"/>
      <c r="B129" s="33"/>
      <c r="C129" s="33"/>
      <c r="D129" s="33"/>
      <c r="E129" s="33"/>
    </row>
    <row r="130" spans="1:5" x14ac:dyDescent="0.25">
      <c r="A130" s="33"/>
      <c r="B130" s="33"/>
      <c r="C130" s="33"/>
      <c r="D130" s="33"/>
      <c r="E130" s="33"/>
    </row>
    <row r="131" spans="1:5" x14ac:dyDescent="0.25">
      <c r="A131" s="33"/>
      <c r="B131" s="33"/>
      <c r="C131" s="33"/>
      <c r="D131" s="33"/>
      <c r="E131" s="33"/>
    </row>
    <row r="132" spans="1:5" x14ac:dyDescent="0.25">
      <c r="A132" s="33"/>
      <c r="B132" s="33"/>
      <c r="C132" s="33"/>
      <c r="D132" s="33"/>
      <c r="E132" s="33"/>
    </row>
    <row r="133" spans="1:5" x14ac:dyDescent="0.25">
      <c r="A133" s="33"/>
      <c r="B133" s="33"/>
      <c r="C133" s="33"/>
      <c r="D133" s="33"/>
      <c r="E133" s="33"/>
    </row>
    <row r="134" spans="1:5" x14ac:dyDescent="0.25">
      <c r="A134" s="33"/>
      <c r="B134" s="33"/>
      <c r="C134" s="33"/>
      <c r="D134" s="33"/>
      <c r="E134" s="33"/>
    </row>
    <row r="135" spans="1:5" x14ac:dyDescent="0.25">
      <c r="A135" s="33"/>
      <c r="B135" s="33"/>
      <c r="C135" s="33"/>
      <c r="D135" s="33"/>
      <c r="E135" s="33"/>
    </row>
    <row r="136" spans="1:5" x14ac:dyDescent="0.25">
      <c r="A136" s="33"/>
      <c r="B136" s="33"/>
      <c r="C136" s="33"/>
      <c r="D136" s="33"/>
      <c r="E136" s="33"/>
    </row>
    <row r="137" spans="1:5" x14ac:dyDescent="0.25">
      <c r="A137" s="33"/>
      <c r="B137" s="33"/>
      <c r="C137" s="33"/>
      <c r="D137" s="33"/>
      <c r="E137" s="33"/>
    </row>
    <row r="138" spans="1:5" x14ac:dyDescent="0.25">
      <c r="A138" s="33"/>
      <c r="B138" s="33"/>
      <c r="C138" s="33"/>
      <c r="D138" s="33"/>
      <c r="E138" s="33"/>
    </row>
    <row r="139" spans="1:5" x14ac:dyDescent="0.25">
      <c r="A139" s="33"/>
      <c r="B139" s="33"/>
      <c r="C139" s="33"/>
      <c r="D139" s="33"/>
      <c r="E139" s="33"/>
    </row>
    <row r="140" spans="1:5" x14ac:dyDescent="0.25">
      <c r="A140" s="33"/>
      <c r="B140" s="33"/>
      <c r="C140" s="33"/>
      <c r="D140" s="33"/>
      <c r="E140" s="33"/>
    </row>
    <row r="141" spans="1:5" x14ac:dyDescent="0.25">
      <c r="A141" s="33"/>
      <c r="B141" s="33"/>
      <c r="C141" s="33"/>
      <c r="D141" s="33"/>
      <c r="E141" s="33"/>
    </row>
    <row r="142" spans="1:5" x14ac:dyDescent="0.25">
      <c r="A142" s="33"/>
      <c r="B142" s="33"/>
      <c r="C142" s="33"/>
      <c r="D142" s="33"/>
      <c r="E142" s="33"/>
    </row>
    <row r="143" spans="1:5" x14ac:dyDescent="0.25">
      <c r="A143" s="33"/>
      <c r="B143" s="33"/>
      <c r="C143" s="33"/>
      <c r="D143" s="33"/>
      <c r="E143" s="33"/>
    </row>
    <row r="144" spans="1:5" x14ac:dyDescent="0.25">
      <c r="A144" s="33"/>
      <c r="B144" s="33"/>
      <c r="C144" s="33"/>
      <c r="D144" s="33"/>
      <c r="E144" s="33"/>
    </row>
    <row r="145" spans="1:5" x14ac:dyDescent="0.25">
      <c r="A145" s="33"/>
      <c r="B145" s="33"/>
      <c r="C145" s="33"/>
      <c r="D145" s="33"/>
      <c r="E145" s="33"/>
    </row>
    <row r="146" spans="1:5" x14ac:dyDescent="0.25">
      <c r="A146" s="33"/>
      <c r="B146" s="33"/>
      <c r="C146" s="33"/>
      <c r="D146" s="33"/>
      <c r="E146" s="33"/>
    </row>
    <row r="147" spans="1:5" x14ac:dyDescent="0.25">
      <c r="A147" s="33"/>
      <c r="B147" s="33"/>
      <c r="C147" s="33"/>
      <c r="D147" s="33"/>
      <c r="E147" s="33"/>
    </row>
    <row r="148" spans="1:5" x14ac:dyDescent="0.25">
      <c r="A148" s="33"/>
      <c r="B148" s="33"/>
      <c r="C148" s="33"/>
      <c r="D148" s="33"/>
      <c r="E148" s="33"/>
    </row>
    <row r="149" spans="1:5" x14ac:dyDescent="0.25">
      <c r="A149" s="33"/>
      <c r="B149" s="33"/>
      <c r="C149" s="33"/>
      <c r="D149" s="33"/>
      <c r="E149" s="33"/>
    </row>
    <row r="150" spans="1:5" x14ac:dyDescent="0.25">
      <c r="A150" s="33"/>
      <c r="B150" s="33"/>
      <c r="C150" s="33"/>
      <c r="D150" s="33"/>
      <c r="E150" s="33"/>
    </row>
    <row r="151" spans="1:5" x14ac:dyDescent="0.25">
      <c r="A151" s="33"/>
      <c r="B151" s="33"/>
      <c r="C151" s="33"/>
      <c r="D151" s="33"/>
      <c r="E151" s="33"/>
    </row>
    <row r="152" spans="1:5" x14ac:dyDescent="0.25">
      <c r="A152" s="33"/>
      <c r="B152" s="33"/>
      <c r="C152" s="33"/>
      <c r="D152" s="33"/>
      <c r="E152" s="33"/>
    </row>
    <row r="153" spans="1:5" x14ac:dyDescent="0.25">
      <c r="A153" s="33"/>
      <c r="B153" s="33"/>
      <c r="C153" s="33"/>
      <c r="D153" s="33"/>
      <c r="E153" s="33"/>
    </row>
    <row r="154" spans="1:5" x14ac:dyDescent="0.25">
      <c r="A154" s="33"/>
      <c r="B154" s="33"/>
      <c r="C154" s="33"/>
      <c r="D154" s="33"/>
      <c r="E154" s="33"/>
    </row>
    <row r="155" spans="1:5" x14ac:dyDescent="0.25">
      <c r="A155" s="33"/>
      <c r="B155" s="33"/>
      <c r="C155" s="33"/>
      <c r="D155" s="33"/>
      <c r="E155" s="33"/>
    </row>
    <row r="156" spans="1:5" x14ac:dyDescent="0.25">
      <c r="A156" s="33"/>
      <c r="B156" s="33"/>
      <c r="C156" s="33"/>
      <c r="D156" s="33"/>
      <c r="E156" s="33"/>
    </row>
    <row r="157" spans="1:5" x14ac:dyDescent="0.25">
      <c r="A157" s="33"/>
      <c r="B157" s="33"/>
      <c r="C157" s="33"/>
      <c r="D157" s="33"/>
      <c r="E157" s="33"/>
    </row>
    <row r="158" spans="1:5" x14ac:dyDescent="0.25">
      <c r="A158" s="33"/>
      <c r="B158" s="33"/>
      <c r="C158" s="33"/>
      <c r="D158" s="33"/>
      <c r="E158" s="33"/>
    </row>
    <row r="159" spans="1:5" x14ac:dyDescent="0.25">
      <c r="A159" s="33"/>
      <c r="B159" s="33"/>
      <c r="C159" s="33"/>
      <c r="D159" s="33"/>
      <c r="E159" s="33"/>
    </row>
    <row r="160" spans="1:5" x14ac:dyDescent="0.25">
      <c r="A160" s="33"/>
      <c r="B160" s="33"/>
      <c r="C160" s="33"/>
      <c r="D160" s="33"/>
      <c r="E160" s="33"/>
    </row>
    <row r="161" spans="1:5" x14ac:dyDescent="0.25">
      <c r="A161" s="33"/>
      <c r="B161" s="33"/>
      <c r="C161" s="33"/>
      <c r="D161" s="33"/>
      <c r="E161" s="33"/>
    </row>
    <row r="162" spans="1:5" x14ac:dyDescent="0.25">
      <c r="A162" s="33"/>
      <c r="B162" s="33"/>
      <c r="C162" s="33"/>
      <c r="D162" s="33"/>
      <c r="E162" s="33"/>
    </row>
    <row r="163" spans="1:5" x14ac:dyDescent="0.25">
      <c r="A163" s="33"/>
      <c r="B163" s="33"/>
      <c r="C163" s="33"/>
      <c r="D163" s="33"/>
      <c r="E163" s="33"/>
    </row>
    <row r="164" spans="1:5" x14ac:dyDescent="0.25">
      <c r="A164" s="33"/>
      <c r="B164" s="33"/>
      <c r="C164" s="33"/>
      <c r="D164" s="33"/>
      <c r="E164" s="33"/>
    </row>
    <row r="165" spans="1:5" x14ac:dyDescent="0.25">
      <c r="A165" s="33"/>
      <c r="B165" s="33"/>
      <c r="C165" s="33"/>
      <c r="D165" s="33"/>
      <c r="E165" s="33"/>
    </row>
    <row r="166" spans="1:5" x14ac:dyDescent="0.25">
      <c r="A166" s="33"/>
      <c r="B166" s="33"/>
      <c r="C166" s="33"/>
      <c r="D166" s="33"/>
      <c r="E166" s="33"/>
    </row>
    <row r="167" spans="1:5" x14ac:dyDescent="0.25">
      <c r="A167" s="33"/>
      <c r="B167" s="33"/>
      <c r="C167" s="33"/>
      <c r="D167" s="33"/>
      <c r="E167" s="33"/>
    </row>
    <row r="168" spans="1:5" x14ac:dyDescent="0.25">
      <c r="A168" s="33"/>
      <c r="B168" s="33"/>
      <c r="C168" s="33"/>
      <c r="D168" s="33"/>
      <c r="E168" s="33"/>
    </row>
    <row r="169" spans="1:5" x14ac:dyDescent="0.25">
      <c r="A169" s="33"/>
      <c r="B169" s="33"/>
      <c r="C169" s="33"/>
      <c r="D169" s="33"/>
      <c r="E169" s="33"/>
    </row>
    <row r="170" spans="1:5" x14ac:dyDescent="0.25">
      <c r="A170" s="33"/>
      <c r="B170" s="33"/>
      <c r="C170" s="33"/>
      <c r="D170" s="33"/>
      <c r="E170" s="33"/>
    </row>
    <row r="171" spans="1:5" x14ac:dyDescent="0.25">
      <c r="A171" s="33"/>
      <c r="B171" s="33"/>
      <c r="C171" s="33"/>
      <c r="D171" s="33"/>
      <c r="E171" s="33"/>
    </row>
    <row r="172" spans="1:5" x14ac:dyDescent="0.25">
      <c r="A172" s="33"/>
      <c r="B172" s="33"/>
      <c r="C172" s="33"/>
      <c r="D172" s="33"/>
      <c r="E172" s="33"/>
    </row>
    <row r="173" spans="1:5" x14ac:dyDescent="0.25">
      <c r="A173" s="33"/>
      <c r="B173" s="33"/>
      <c r="C173" s="33"/>
      <c r="D173" s="33"/>
      <c r="E173" s="33"/>
    </row>
    <row r="174" spans="1:5" x14ac:dyDescent="0.25">
      <c r="A174" s="33"/>
      <c r="B174" s="33"/>
      <c r="C174" s="33"/>
      <c r="D174" s="33"/>
      <c r="E174" s="33"/>
    </row>
    <row r="175" spans="1:5" x14ac:dyDescent="0.25">
      <c r="A175" s="33"/>
      <c r="B175" s="33"/>
      <c r="C175" s="33"/>
      <c r="D175" s="33"/>
      <c r="E175" s="33"/>
    </row>
    <row r="176" spans="1:5" x14ac:dyDescent="0.25">
      <c r="A176" s="33"/>
      <c r="B176" s="33"/>
      <c r="C176" s="33"/>
      <c r="D176" s="33"/>
      <c r="E176" s="33"/>
    </row>
    <row r="177" spans="1:5" x14ac:dyDescent="0.25">
      <c r="A177" s="33"/>
      <c r="B177" s="33"/>
      <c r="C177" s="33"/>
      <c r="D177" s="33"/>
      <c r="E177" s="33"/>
    </row>
    <row r="178" spans="1:5" x14ac:dyDescent="0.25">
      <c r="A178" s="33"/>
      <c r="B178" s="33"/>
      <c r="C178" s="33"/>
      <c r="D178" s="33"/>
      <c r="E178" s="33"/>
    </row>
    <row r="179" spans="1:5" x14ac:dyDescent="0.25">
      <c r="A179" s="33"/>
      <c r="B179" s="33"/>
      <c r="C179" s="33"/>
      <c r="D179" s="33"/>
      <c r="E179" s="33"/>
    </row>
    <row r="180" spans="1:5" x14ac:dyDescent="0.25">
      <c r="A180" s="33"/>
      <c r="B180" s="33"/>
      <c r="C180" s="33"/>
      <c r="D180" s="33"/>
      <c r="E180" s="33"/>
    </row>
    <row r="181" spans="1:5" x14ac:dyDescent="0.25">
      <c r="A181" s="3"/>
      <c r="B181" s="3"/>
      <c r="C181" s="3"/>
      <c r="D181" s="3"/>
      <c r="E181" s="3"/>
    </row>
    <row r="182" spans="1:5" x14ac:dyDescent="0.25">
      <c r="A182" s="3"/>
      <c r="B182" s="3"/>
      <c r="C182" s="3"/>
      <c r="D182" s="3"/>
      <c r="E182" s="3"/>
    </row>
    <row r="183" spans="1:5" x14ac:dyDescent="0.25">
      <c r="A183" s="3"/>
      <c r="B183" s="3"/>
      <c r="C183" s="3"/>
      <c r="D183" s="3"/>
      <c r="E183" s="3"/>
    </row>
    <row r="184" spans="1:5" x14ac:dyDescent="0.25">
      <c r="A184" s="3"/>
      <c r="B184" s="3"/>
      <c r="C184" s="3"/>
      <c r="D184" s="3"/>
      <c r="E184" s="3"/>
    </row>
  </sheetData>
  <sheetProtection selectLockedCells="1"/>
  <mergeCells count="37">
    <mergeCell ref="F11:I11"/>
    <mergeCell ref="D26:E34"/>
    <mergeCell ref="A5:E5"/>
    <mergeCell ref="F2:I2"/>
    <mergeCell ref="F1:I1"/>
    <mergeCell ref="B1:C1"/>
    <mergeCell ref="B2:C2"/>
    <mergeCell ref="B3:C3"/>
    <mergeCell ref="B4:C4"/>
    <mergeCell ref="I4:M10"/>
    <mergeCell ref="I3:M3"/>
    <mergeCell ref="A6:E6"/>
    <mergeCell ref="A7:B7"/>
    <mergeCell ref="A8:B8"/>
    <mergeCell ref="A9:B9"/>
    <mergeCell ref="A10:B10"/>
    <mergeCell ref="D37:E37"/>
    <mergeCell ref="D38:E45"/>
    <mergeCell ref="A12:E12"/>
    <mergeCell ref="A36:E36"/>
    <mergeCell ref="D7:E7"/>
    <mergeCell ref="D8:E10"/>
    <mergeCell ref="D13:E13"/>
    <mergeCell ref="D14:E22"/>
    <mergeCell ref="D25:E25"/>
    <mergeCell ref="A24:E24"/>
    <mergeCell ref="A11:B11"/>
    <mergeCell ref="J38:M45"/>
    <mergeCell ref="F12:I12"/>
    <mergeCell ref="J13:M13"/>
    <mergeCell ref="J25:M25"/>
    <mergeCell ref="J37:M37"/>
    <mergeCell ref="J14:M22"/>
    <mergeCell ref="J26:M34"/>
    <mergeCell ref="F24:I24"/>
    <mergeCell ref="F35:I35"/>
    <mergeCell ref="F23:I23"/>
  </mergeCells>
  <dataValidations count="9">
    <dataValidation type="list" errorStyle="warning" allowBlank="1" showInputMessage="1" showErrorMessage="1" errorTitle="No Type Selected" error="Please select a hydrant type." sqref="F4:F10" xr:uid="{00000000-0002-0000-0200-000000000000}">
      <formula1>WA_Hydrant_Type</formula1>
    </dataValidation>
    <dataValidation type="list" allowBlank="1" showInputMessage="1" showErrorMessage="1" sqref="B14:B22" xr:uid="{00000000-0002-0000-0200-000001000000}">
      <formula1>WA_Main_Material</formula1>
    </dataValidation>
    <dataValidation type="list" allowBlank="1" showInputMessage="1" showErrorMessage="1" sqref="B26:B34 G26:G34" xr:uid="{00000000-0002-0000-0200-000002000000}">
      <formula1>WA_Service_Type</formula1>
    </dataValidation>
    <dataValidation type="list" errorStyle="warning" allowBlank="1" showInputMessage="1" showErrorMessage="1" errorTitle="Invalid Value" error="It looks like you have entered in a value that is not in the pick list!!" sqref="G38:G45 B38:B45" xr:uid="{00000000-0002-0000-0200-000003000000}">
      <formula1>WA_Valve_Types</formula1>
    </dataValidation>
    <dataValidation type="list" allowBlank="1" showInputMessage="1" showErrorMessage="1" sqref="A14:A22 F14:F22" xr:uid="{00000000-0002-0000-0200-000004000000}">
      <formula1>WA_Main_Diameter</formula1>
    </dataValidation>
    <dataValidation type="whole" operator="greaterThanOrEqual" allowBlank="1" showInputMessage="1" showErrorMessage="1" sqref="C8:C10 C14:C22 C26:C34 C38:C45 H38:I45 H14:I22 H26:I34" xr:uid="{00000000-0002-0000-0200-000007000000}">
      <formula1>0</formula1>
    </dataValidation>
    <dataValidation type="list" allowBlank="1" showInputMessage="1" showErrorMessage="1" sqref="G4:G10" xr:uid="{00000000-0002-0000-0200-000008000000}">
      <formula1>$A$49:$A$54</formula1>
    </dataValidation>
    <dataValidation type="list" allowBlank="1" showInputMessage="1" showErrorMessage="1" sqref="A26:A34 F26:F34" xr:uid="{2614953A-8722-4E29-984A-2282FBD5D069}">
      <formula1>$A$57:$A$70</formula1>
    </dataValidation>
    <dataValidation type="list" errorStyle="warning" allowBlank="1" showInputMessage="1" showErrorMessage="1" errorTitle="Invalid Value" error="It looks like you have entered in a value that is not in the pick list!!" sqref="A38:A45 F38:F45" xr:uid="{326F3861-2D3C-47A7-9563-AD2E70166EBF}">
      <formula1>$B$57:$B$72</formula1>
    </dataValidation>
  </dataValidations>
  <pageMargins left="0.33941947565543074" right="0.1" top="0.75" bottom="0.75" header="0.3" footer="0.3"/>
  <pageSetup orientation="portrait" r:id="rId1"/>
  <headerFooter>
    <oddHeader>&amp;L&amp;G&amp;C
&amp;"-,Bold Italic"Asset Inventory - Water Distribution System</oddHeader>
    <oddFooter>&amp;CWater Distribution System - Page &amp;P&amp;RLast Revision Date: 4/21/2020</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N183"/>
  <sheetViews>
    <sheetView view="pageLayout" zoomScaleNormal="100" workbookViewId="0">
      <selection activeCell="C40" sqref="C40"/>
    </sheetView>
  </sheetViews>
  <sheetFormatPr defaultColWidth="9.140625" defaultRowHeight="15" x14ac:dyDescent="0.25"/>
  <cols>
    <col min="1" max="1" width="14.7109375" style="98" customWidth="1"/>
    <col min="2" max="2" width="11.85546875" style="2" bestFit="1" customWidth="1"/>
    <col min="3" max="3" width="16.28515625" style="2" customWidth="1"/>
    <col min="4" max="4" width="17.28515625" style="2" bestFit="1" customWidth="1"/>
    <col min="5" max="5" width="16.5703125" style="2" customWidth="1"/>
    <col min="6" max="6" width="16.42578125" style="2" customWidth="1"/>
    <col min="7" max="7" width="20.42578125" style="3" customWidth="1"/>
    <col min="8" max="8" width="13.85546875" style="3" customWidth="1"/>
    <col min="9" max="9" width="16.7109375" style="3" customWidth="1"/>
    <col min="10" max="10" width="15.85546875" style="3" customWidth="1"/>
    <col min="11" max="13" width="9.140625" style="3"/>
    <col min="14" max="14" width="4.5703125" style="3" customWidth="1"/>
    <col min="15" max="16384" width="9.140625" style="3"/>
  </cols>
  <sheetData>
    <row r="1" spans="1:14" s="2" customFormat="1" x14ac:dyDescent="0.25">
      <c r="A1" s="270" t="s">
        <v>38</v>
      </c>
      <c r="B1" s="270"/>
      <c r="C1" s="266">
        <f>'Project Summary'!B18</f>
        <v>0</v>
      </c>
      <c r="D1" s="267"/>
      <c r="E1" s="192" t="s">
        <v>225</v>
      </c>
      <c r="F1" s="196">
        <f>'Project Summary'!B22</f>
        <v>0</v>
      </c>
      <c r="G1" s="265"/>
      <c r="H1" s="265"/>
      <c r="I1" s="265"/>
      <c r="J1" s="265"/>
    </row>
    <row r="2" spans="1:14" s="2" customFormat="1" x14ac:dyDescent="0.25">
      <c r="A2" s="270" t="s">
        <v>132</v>
      </c>
      <c r="B2" s="270"/>
      <c r="C2" s="262">
        <f>'Project Summary'!B19</f>
        <v>0</v>
      </c>
      <c r="D2" s="263"/>
      <c r="E2" s="56" t="s">
        <v>41</v>
      </c>
      <c r="F2" s="210">
        <f>'Project Summary'!B23</f>
        <v>0</v>
      </c>
      <c r="G2" s="244" t="s">
        <v>48</v>
      </c>
      <c r="H2" s="269"/>
      <c r="I2" s="269"/>
      <c r="J2" s="269"/>
      <c r="K2" s="187"/>
      <c r="L2" s="187"/>
      <c r="M2" s="187"/>
      <c r="N2" s="187"/>
    </row>
    <row r="3" spans="1:14" s="2" customFormat="1" x14ac:dyDescent="0.25">
      <c r="A3" s="270" t="s">
        <v>111</v>
      </c>
      <c r="B3" s="270"/>
      <c r="C3" s="268">
        <f>'Project Summary'!B20</f>
        <v>0</v>
      </c>
      <c r="D3" s="268"/>
      <c r="E3" s="56"/>
      <c r="F3" s="197"/>
      <c r="G3" s="193" t="s">
        <v>69</v>
      </c>
      <c r="H3" s="193" t="s">
        <v>67</v>
      </c>
      <c r="I3" s="193" t="s">
        <v>57</v>
      </c>
      <c r="J3" s="193" t="s">
        <v>58</v>
      </c>
      <c r="K3" s="248" t="s">
        <v>210</v>
      </c>
      <c r="L3" s="248"/>
      <c r="M3" s="248"/>
      <c r="N3" s="248"/>
    </row>
    <row r="4" spans="1:14" s="2" customFormat="1" x14ac:dyDescent="0.25">
      <c r="A4" s="270" t="s">
        <v>64</v>
      </c>
      <c r="B4" s="270"/>
      <c r="C4" s="262">
        <f>'Project Summary'!B21</f>
        <v>0</v>
      </c>
      <c r="D4" s="263"/>
      <c r="E4" s="56"/>
      <c r="F4" s="57"/>
      <c r="G4" s="153"/>
      <c r="H4" s="153"/>
      <c r="I4" s="27"/>
      <c r="J4" s="27"/>
      <c r="K4" s="235" t="s">
        <v>191</v>
      </c>
      <c r="L4" s="280"/>
      <c r="M4" s="280"/>
      <c r="N4" s="249"/>
    </row>
    <row r="5" spans="1:14" s="2" customFormat="1" x14ac:dyDescent="0.25">
      <c r="A5" s="265"/>
      <c r="B5" s="265"/>
      <c r="C5" s="265"/>
      <c r="D5" s="265"/>
      <c r="E5" s="265"/>
      <c r="F5" s="265"/>
      <c r="G5" s="153"/>
      <c r="H5" s="153"/>
      <c r="I5" s="27"/>
      <c r="J5" s="27"/>
      <c r="K5" s="250"/>
      <c r="L5" s="281"/>
      <c r="M5" s="281"/>
      <c r="N5" s="251"/>
    </row>
    <row r="6" spans="1:14" x14ac:dyDescent="0.25">
      <c r="A6" s="244" t="s">
        <v>46</v>
      </c>
      <c r="B6" s="244"/>
      <c r="C6" s="244"/>
      <c r="D6" s="244"/>
      <c r="E6" s="244"/>
      <c r="F6" s="244"/>
      <c r="G6" s="153"/>
      <c r="H6" s="153"/>
      <c r="I6" s="27"/>
      <c r="J6" s="27"/>
      <c r="K6" s="250"/>
      <c r="L6" s="281"/>
      <c r="M6" s="281"/>
      <c r="N6" s="251"/>
    </row>
    <row r="7" spans="1:14" x14ac:dyDescent="0.25">
      <c r="A7" s="193" t="s">
        <v>151</v>
      </c>
      <c r="B7" s="193" t="s">
        <v>69</v>
      </c>
      <c r="C7" s="193" t="s">
        <v>67</v>
      </c>
      <c r="D7" s="193" t="s">
        <v>24</v>
      </c>
      <c r="E7" s="248" t="s">
        <v>210</v>
      </c>
      <c r="F7" s="248"/>
      <c r="G7" s="153"/>
      <c r="H7" s="153"/>
      <c r="I7" s="27"/>
      <c r="J7" s="27"/>
      <c r="K7" s="250"/>
      <c r="L7" s="281"/>
      <c r="M7" s="281"/>
      <c r="N7" s="251"/>
    </row>
    <row r="8" spans="1:14" ht="15" customHeight="1" x14ac:dyDescent="0.25">
      <c r="A8" s="168"/>
      <c r="B8" s="168"/>
      <c r="C8" s="168"/>
      <c r="D8" s="214"/>
      <c r="E8" s="235" t="s">
        <v>226</v>
      </c>
      <c r="F8" s="237"/>
      <c r="G8" s="153"/>
      <c r="H8" s="153"/>
      <c r="I8" s="27"/>
      <c r="J8" s="27"/>
      <c r="K8" s="250"/>
      <c r="L8" s="281"/>
      <c r="M8" s="281"/>
      <c r="N8" s="251"/>
    </row>
    <row r="9" spans="1:14" x14ac:dyDescent="0.25">
      <c r="A9" s="168"/>
      <c r="B9" s="168"/>
      <c r="C9" s="168"/>
      <c r="D9" s="215"/>
      <c r="E9" s="238"/>
      <c r="F9" s="240"/>
      <c r="G9" s="153"/>
      <c r="H9" s="153"/>
      <c r="I9" s="27"/>
      <c r="J9" s="27"/>
      <c r="K9" s="250"/>
      <c r="L9" s="281"/>
      <c r="M9" s="281"/>
      <c r="N9" s="251"/>
    </row>
    <row r="10" spans="1:14" x14ac:dyDescent="0.25">
      <c r="A10" s="168"/>
      <c r="B10" s="168"/>
      <c r="C10" s="168"/>
      <c r="D10" s="215"/>
      <c r="E10" s="238"/>
      <c r="F10" s="240"/>
      <c r="G10" s="153"/>
      <c r="H10" s="153"/>
      <c r="I10" s="37"/>
      <c r="J10" s="37"/>
      <c r="K10" s="250"/>
      <c r="L10" s="281"/>
      <c r="M10" s="281"/>
      <c r="N10" s="251"/>
    </row>
    <row r="11" spans="1:14" x14ac:dyDescent="0.25">
      <c r="A11" s="168"/>
      <c r="B11" s="168"/>
      <c r="C11" s="168"/>
      <c r="D11" s="215"/>
      <c r="E11" s="238"/>
      <c r="F11" s="240"/>
      <c r="G11" s="153"/>
      <c r="H11" s="153"/>
      <c r="I11" s="37"/>
      <c r="J11" s="37"/>
      <c r="K11" s="250"/>
      <c r="L11" s="281"/>
      <c r="M11" s="281"/>
      <c r="N11" s="251"/>
    </row>
    <row r="12" spans="1:14" x14ac:dyDescent="0.25">
      <c r="A12" s="168"/>
      <c r="B12" s="168"/>
      <c r="C12" s="168"/>
      <c r="D12" s="215"/>
      <c r="E12" s="238"/>
      <c r="F12" s="240"/>
      <c r="G12" s="153"/>
      <c r="H12" s="153"/>
      <c r="I12" s="37"/>
      <c r="J12" s="37"/>
      <c r="K12" s="250"/>
      <c r="L12" s="281"/>
      <c r="M12" s="281"/>
      <c r="N12" s="251"/>
    </row>
    <row r="13" spans="1:14" x14ac:dyDescent="0.25">
      <c r="A13" s="168"/>
      <c r="B13" s="168"/>
      <c r="C13" s="168"/>
      <c r="D13" s="215"/>
      <c r="E13" s="238"/>
      <c r="F13" s="240"/>
      <c r="G13" s="153"/>
      <c r="H13" s="153"/>
      <c r="I13" s="37"/>
      <c r="J13" s="37"/>
      <c r="K13" s="252"/>
      <c r="L13" s="282"/>
      <c r="M13" s="282"/>
      <c r="N13" s="253"/>
    </row>
    <row r="14" spans="1:14" x14ac:dyDescent="0.25">
      <c r="A14" s="168"/>
      <c r="B14" s="168"/>
      <c r="C14" s="168"/>
      <c r="D14" s="215"/>
      <c r="E14" s="238"/>
      <c r="F14" s="240"/>
    </row>
    <row r="15" spans="1:14" x14ac:dyDescent="0.25">
      <c r="A15" s="168"/>
      <c r="B15" s="168"/>
      <c r="C15" s="168"/>
      <c r="D15" s="169"/>
      <c r="E15" s="238"/>
      <c r="F15" s="240"/>
      <c r="G15" s="257" t="s">
        <v>94</v>
      </c>
      <c r="H15" s="245"/>
      <c r="I15" s="245"/>
      <c r="J15" s="245"/>
      <c r="K15" s="33"/>
      <c r="L15" s="33"/>
      <c r="M15" s="33"/>
      <c r="N15" s="33"/>
    </row>
    <row r="16" spans="1:14" ht="14.25" customHeight="1" x14ac:dyDescent="0.25">
      <c r="A16" s="168"/>
      <c r="B16" s="168"/>
      <c r="C16" s="168"/>
      <c r="D16" s="169"/>
      <c r="E16" s="238"/>
      <c r="F16" s="240"/>
      <c r="G16" s="193" t="s">
        <v>88</v>
      </c>
      <c r="H16" s="193" t="s">
        <v>4</v>
      </c>
      <c r="I16" s="157" t="s">
        <v>59</v>
      </c>
      <c r="J16" s="157" t="s">
        <v>60</v>
      </c>
      <c r="K16" s="248" t="s">
        <v>210</v>
      </c>
      <c r="L16" s="248"/>
      <c r="M16" s="248"/>
      <c r="N16" s="248"/>
    </row>
    <row r="17" spans="1:14" x14ac:dyDescent="0.25">
      <c r="A17" s="168"/>
      <c r="B17" s="168"/>
      <c r="C17" s="168"/>
      <c r="D17" s="169"/>
      <c r="E17" s="238"/>
      <c r="F17" s="240"/>
      <c r="G17" s="153"/>
      <c r="H17" s="153"/>
      <c r="I17" s="27"/>
      <c r="J17" s="27"/>
      <c r="K17" s="235" t="s">
        <v>192</v>
      </c>
      <c r="L17" s="280"/>
      <c r="M17" s="280"/>
      <c r="N17" s="249"/>
    </row>
    <row r="18" spans="1:14" x14ac:dyDescent="0.25">
      <c r="A18" s="168"/>
      <c r="B18" s="168"/>
      <c r="C18" s="168"/>
      <c r="D18" s="169"/>
      <c r="E18" s="238"/>
      <c r="F18" s="240"/>
      <c r="G18" s="153"/>
      <c r="H18" s="153"/>
      <c r="I18" s="27"/>
      <c r="J18" s="27"/>
      <c r="K18" s="250"/>
      <c r="L18" s="281"/>
      <c r="M18" s="281"/>
      <c r="N18" s="251"/>
    </row>
    <row r="19" spans="1:14" x14ac:dyDescent="0.25">
      <c r="A19" s="168"/>
      <c r="B19" s="168"/>
      <c r="C19" s="168"/>
      <c r="D19" s="169"/>
      <c r="E19" s="241"/>
      <c r="F19" s="243"/>
      <c r="G19" s="153"/>
      <c r="H19" s="153"/>
      <c r="I19" s="27"/>
      <c r="J19" s="27"/>
      <c r="K19" s="250"/>
      <c r="L19" s="281"/>
      <c r="M19" s="281"/>
      <c r="N19" s="251"/>
    </row>
    <row r="20" spans="1:14" x14ac:dyDescent="0.25">
      <c r="E20" s="141"/>
      <c r="F20" s="142"/>
      <c r="G20" s="153"/>
      <c r="H20" s="153"/>
      <c r="I20" s="27"/>
      <c r="J20" s="27"/>
      <c r="K20" s="250"/>
      <c r="L20" s="281"/>
      <c r="M20" s="281"/>
      <c r="N20" s="251"/>
    </row>
    <row r="21" spans="1:14" x14ac:dyDescent="0.25">
      <c r="A21" s="257" t="s">
        <v>93</v>
      </c>
      <c r="B21" s="257"/>
      <c r="C21" s="257"/>
      <c r="D21" s="257"/>
      <c r="E21" s="257"/>
      <c r="F21" s="257"/>
      <c r="G21" s="153"/>
      <c r="H21" s="153"/>
      <c r="I21" s="27"/>
      <c r="J21" s="27"/>
      <c r="K21" s="250"/>
      <c r="L21" s="281"/>
      <c r="M21" s="281"/>
      <c r="N21" s="251"/>
    </row>
    <row r="22" spans="1:14" x14ac:dyDescent="0.25">
      <c r="A22" s="193" t="s">
        <v>151</v>
      </c>
      <c r="B22" s="193" t="s">
        <v>88</v>
      </c>
      <c r="C22" s="193" t="s">
        <v>4</v>
      </c>
      <c r="D22" s="193" t="s">
        <v>43</v>
      </c>
      <c r="E22" s="248" t="s">
        <v>210</v>
      </c>
      <c r="F22" s="248"/>
      <c r="G22" s="153"/>
      <c r="H22" s="153"/>
      <c r="I22" s="27"/>
      <c r="J22" s="27"/>
      <c r="K22" s="250"/>
      <c r="L22" s="281"/>
      <c r="M22" s="281"/>
      <c r="N22" s="251"/>
    </row>
    <row r="23" spans="1:14" x14ac:dyDescent="0.25">
      <c r="A23" s="138"/>
      <c r="B23" s="99"/>
      <c r="C23" s="99"/>
      <c r="D23" s="168"/>
      <c r="E23" s="235" t="s">
        <v>206</v>
      </c>
      <c r="F23" s="237"/>
      <c r="G23" s="153"/>
      <c r="H23" s="153"/>
      <c r="I23" s="27"/>
      <c r="J23" s="27"/>
      <c r="K23" s="250"/>
      <c r="L23" s="281"/>
      <c r="M23" s="281"/>
      <c r="N23" s="251"/>
    </row>
    <row r="24" spans="1:14" x14ac:dyDescent="0.25">
      <c r="A24" s="138"/>
      <c r="B24" s="99"/>
      <c r="C24" s="99"/>
      <c r="D24" s="169"/>
      <c r="E24" s="238"/>
      <c r="F24" s="240"/>
      <c r="G24" s="153"/>
      <c r="H24" s="153"/>
      <c r="I24" s="27"/>
      <c r="J24" s="27"/>
      <c r="K24" s="250"/>
      <c r="L24" s="281"/>
      <c r="M24" s="281"/>
      <c r="N24" s="251"/>
    </row>
    <row r="25" spans="1:14" x14ac:dyDescent="0.25">
      <c r="A25" s="138"/>
      <c r="B25" s="99"/>
      <c r="C25" s="99"/>
      <c r="D25" s="169"/>
      <c r="E25" s="238"/>
      <c r="F25" s="240"/>
      <c r="G25" s="153"/>
      <c r="H25" s="153"/>
      <c r="I25" s="27"/>
      <c r="J25" s="27"/>
      <c r="K25" s="250"/>
      <c r="L25" s="281"/>
      <c r="M25" s="281"/>
      <c r="N25" s="251"/>
    </row>
    <row r="26" spans="1:14" x14ac:dyDescent="0.25">
      <c r="A26" s="138"/>
      <c r="B26" s="99"/>
      <c r="C26" s="99"/>
      <c r="D26" s="169"/>
      <c r="E26" s="238"/>
      <c r="F26" s="240"/>
      <c r="G26" s="153"/>
      <c r="H26" s="153"/>
      <c r="I26" s="27"/>
      <c r="J26" s="27"/>
      <c r="K26" s="250"/>
      <c r="L26" s="281"/>
      <c r="M26" s="281"/>
      <c r="N26" s="251"/>
    </row>
    <row r="27" spans="1:14" x14ac:dyDescent="0.25">
      <c r="A27" s="138"/>
      <c r="B27" s="99"/>
      <c r="C27" s="99"/>
      <c r="D27" s="169"/>
      <c r="E27" s="238"/>
      <c r="F27" s="240"/>
      <c r="G27" s="153"/>
      <c r="H27" s="153"/>
      <c r="I27" s="37"/>
      <c r="J27" s="37"/>
      <c r="K27" s="250"/>
      <c r="L27" s="281"/>
      <c r="M27" s="281"/>
      <c r="N27" s="251"/>
    </row>
    <row r="28" spans="1:14" x14ac:dyDescent="0.25">
      <c r="A28" s="138"/>
      <c r="B28" s="99"/>
      <c r="C28" s="99"/>
      <c r="D28" s="169"/>
      <c r="E28" s="238"/>
      <c r="F28" s="240"/>
      <c r="G28" s="153"/>
      <c r="H28" s="153"/>
      <c r="I28" s="37"/>
      <c r="J28" s="37"/>
      <c r="K28" s="250"/>
      <c r="L28" s="281"/>
      <c r="M28" s="281"/>
      <c r="N28" s="251"/>
    </row>
    <row r="29" spans="1:14" x14ac:dyDescent="0.25">
      <c r="A29" s="138"/>
      <c r="B29" s="99"/>
      <c r="C29" s="99"/>
      <c r="D29" s="169"/>
      <c r="E29" s="238"/>
      <c r="F29" s="240"/>
      <c r="G29" s="153"/>
      <c r="H29" s="153"/>
      <c r="I29" s="37"/>
      <c r="J29" s="37"/>
      <c r="K29" s="252"/>
      <c r="L29" s="282"/>
      <c r="M29" s="282"/>
      <c r="N29" s="253"/>
    </row>
    <row r="30" spans="1:14" x14ac:dyDescent="0.25">
      <c r="A30" s="138"/>
      <c r="B30" s="99"/>
      <c r="C30" s="99"/>
      <c r="D30" s="169"/>
      <c r="E30" s="238"/>
      <c r="F30" s="240"/>
      <c r="G30" s="54"/>
      <c r="H30" s="54"/>
      <c r="I30" s="54"/>
      <c r="J30" s="54"/>
    </row>
    <row r="31" spans="1:14" x14ac:dyDescent="0.25">
      <c r="A31" s="138"/>
      <c r="B31" s="99"/>
      <c r="C31" s="99"/>
      <c r="D31" s="169"/>
      <c r="E31" s="238"/>
      <c r="F31" s="240"/>
      <c r="G31" s="257" t="s">
        <v>99</v>
      </c>
      <c r="H31" s="245"/>
      <c r="I31" s="245"/>
      <c r="J31" s="245"/>
      <c r="K31" s="33"/>
      <c r="L31" s="33"/>
      <c r="M31" s="33"/>
      <c r="N31" s="33"/>
    </row>
    <row r="32" spans="1:14" x14ac:dyDescent="0.25">
      <c r="A32" s="138"/>
      <c r="B32" s="99"/>
      <c r="C32" s="99"/>
      <c r="D32" s="169"/>
      <c r="E32" s="238"/>
      <c r="F32" s="240"/>
      <c r="G32" s="193" t="s">
        <v>88</v>
      </c>
      <c r="H32" s="193" t="s">
        <v>173</v>
      </c>
      <c r="I32" s="193" t="s">
        <v>57</v>
      </c>
      <c r="J32" s="193" t="s">
        <v>58</v>
      </c>
      <c r="K32" s="248" t="s">
        <v>210</v>
      </c>
      <c r="L32" s="248"/>
      <c r="M32" s="248"/>
      <c r="N32" s="248"/>
    </row>
    <row r="33" spans="1:14" ht="15" customHeight="1" x14ac:dyDescent="0.25">
      <c r="A33" s="138"/>
      <c r="B33" s="99"/>
      <c r="C33" s="99"/>
      <c r="D33" s="169"/>
      <c r="E33" s="238"/>
      <c r="F33" s="240"/>
      <c r="G33" s="153"/>
      <c r="H33" s="153"/>
      <c r="I33" s="27"/>
      <c r="J33" s="27"/>
      <c r="K33" s="235" t="s">
        <v>193</v>
      </c>
      <c r="L33" s="236"/>
      <c r="M33" s="236"/>
      <c r="N33" s="237"/>
    </row>
    <row r="34" spans="1:14" x14ac:dyDescent="0.25">
      <c r="A34" s="138"/>
      <c r="B34" s="99"/>
      <c r="C34" s="99"/>
      <c r="D34" s="169"/>
      <c r="E34" s="238"/>
      <c r="F34" s="240"/>
      <c r="G34" s="153"/>
      <c r="H34" s="153"/>
      <c r="I34" s="27"/>
      <c r="J34" s="27"/>
      <c r="K34" s="238"/>
      <c r="L34" s="239"/>
      <c r="M34" s="239"/>
      <c r="N34" s="240"/>
    </row>
    <row r="35" spans="1:14" x14ac:dyDescent="0.25">
      <c r="A35" s="138"/>
      <c r="B35" s="99"/>
      <c r="C35" s="99"/>
      <c r="D35" s="169"/>
      <c r="E35" s="238"/>
      <c r="F35" s="240"/>
      <c r="G35" s="153"/>
      <c r="H35" s="153"/>
      <c r="I35" s="27"/>
      <c r="J35" s="27"/>
      <c r="K35" s="238"/>
      <c r="L35" s="239"/>
      <c r="M35" s="239"/>
      <c r="N35" s="240"/>
    </row>
    <row r="36" spans="1:14" x14ac:dyDescent="0.25">
      <c r="A36" s="138"/>
      <c r="B36" s="99"/>
      <c r="C36" s="99"/>
      <c r="D36" s="169"/>
      <c r="E36" s="241"/>
      <c r="F36" s="243"/>
      <c r="G36" s="153"/>
      <c r="H36" s="153"/>
      <c r="I36" s="27"/>
      <c r="J36" s="27"/>
      <c r="K36" s="238"/>
      <c r="L36" s="239"/>
      <c r="M36" s="239"/>
      <c r="N36" s="240"/>
    </row>
    <row r="37" spans="1:14" x14ac:dyDescent="0.25">
      <c r="B37" s="24"/>
      <c r="C37" s="24"/>
      <c r="D37" s="24"/>
      <c r="E37" s="141"/>
      <c r="F37" s="34"/>
      <c r="G37" s="153"/>
      <c r="H37" s="153"/>
      <c r="I37" s="27"/>
      <c r="J37" s="27"/>
      <c r="K37" s="238"/>
      <c r="L37" s="239"/>
      <c r="M37" s="239"/>
      <c r="N37" s="240"/>
    </row>
    <row r="38" spans="1:14" x14ac:dyDescent="0.25">
      <c r="A38" s="257" t="s">
        <v>92</v>
      </c>
      <c r="B38" s="257"/>
      <c r="C38" s="257"/>
      <c r="D38" s="257"/>
      <c r="E38" s="257"/>
      <c r="F38" s="257"/>
      <c r="G38" s="153"/>
      <c r="H38" s="153"/>
      <c r="I38" s="153"/>
      <c r="J38" s="153"/>
      <c r="K38" s="238"/>
      <c r="L38" s="239"/>
      <c r="M38" s="239"/>
      <c r="N38" s="240"/>
    </row>
    <row r="39" spans="1:14" x14ac:dyDescent="0.25">
      <c r="A39" s="193" t="s">
        <v>88</v>
      </c>
      <c r="B39" s="193" t="s">
        <v>173</v>
      </c>
      <c r="C39" s="193" t="s">
        <v>174</v>
      </c>
      <c r="D39" s="248" t="s">
        <v>210</v>
      </c>
      <c r="E39" s="248"/>
      <c r="F39" s="248"/>
      <c r="G39" s="153"/>
      <c r="H39" s="153"/>
      <c r="I39" s="153"/>
      <c r="J39" s="153"/>
      <c r="K39" s="238"/>
      <c r="L39" s="239"/>
      <c r="M39" s="239"/>
      <c r="N39" s="240"/>
    </row>
    <row r="40" spans="1:14" ht="15" customHeight="1" x14ac:dyDescent="0.25">
      <c r="A40" s="194"/>
      <c r="B40" s="194"/>
      <c r="C40" s="209"/>
      <c r="D40" s="271" t="s">
        <v>207</v>
      </c>
      <c r="E40" s="272"/>
      <c r="F40" s="273"/>
      <c r="G40" s="153"/>
      <c r="H40" s="153"/>
      <c r="I40" s="153"/>
      <c r="J40" s="153"/>
      <c r="K40" s="238"/>
      <c r="L40" s="239"/>
      <c r="M40" s="239"/>
      <c r="N40" s="240"/>
    </row>
    <row r="41" spans="1:14" x14ac:dyDescent="0.25">
      <c r="A41" s="195"/>
      <c r="B41" s="194"/>
      <c r="C41" s="182"/>
      <c r="D41" s="274"/>
      <c r="E41" s="275"/>
      <c r="F41" s="276"/>
      <c r="G41" s="153"/>
      <c r="H41" s="153"/>
      <c r="I41" s="153"/>
      <c r="J41" s="153"/>
      <c r="K41" s="238"/>
      <c r="L41" s="239"/>
      <c r="M41" s="239"/>
      <c r="N41" s="240"/>
    </row>
    <row r="42" spans="1:14" x14ac:dyDescent="0.25">
      <c r="A42" s="195"/>
      <c r="B42" s="194"/>
      <c r="C42" s="194"/>
      <c r="D42" s="274"/>
      <c r="E42" s="275"/>
      <c r="F42" s="276"/>
      <c r="G42" s="153"/>
      <c r="H42" s="153"/>
      <c r="I42" s="153"/>
      <c r="J42" s="153"/>
      <c r="K42" s="238"/>
      <c r="L42" s="239"/>
      <c r="M42" s="239"/>
      <c r="N42" s="240"/>
    </row>
    <row r="43" spans="1:14" x14ac:dyDescent="0.25">
      <c r="A43" s="195"/>
      <c r="B43" s="194"/>
      <c r="C43" s="194"/>
      <c r="D43" s="274"/>
      <c r="E43" s="275"/>
      <c r="F43" s="276"/>
      <c r="G43" s="153"/>
      <c r="H43" s="153"/>
      <c r="I43" s="153"/>
      <c r="J43" s="153"/>
      <c r="K43" s="238"/>
      <c r="L43" s="239"/>
      <c r="M43" s="239"/>
      <c r="N43" s="240"/>
    </row>
    <row r="44" spans="1:14" x14ac:dyDescent="0.25">
      <c r="A44" s="195"/>
      <c r="B44" s="194"/>
      <c r="C44" s="194"/>
      <c r="D44" s="274"/>
      <c r="E44" s="275"/>
      <c r="F44" s="276"/>
      <c r="G44" s="153"/>
      <c r="H44" s="153"/>
      <c r="I44" s="153"/>
      <c r="J44" s="153"/>
      <c r="K44" s="238"/>
      <c r="L44" s="239"/>
      <c r="M44" s="239"/>
      <c r="N44" s="240"/>
    </row>
    <row r="45" spans="1:14" x14ac:dyDescent="0.25">
      <c r="A45" s="195"/>
      <c r="B45" s="195"/>
      <c r="C45" s="195"/>
      <c r="D45" s="274"/>
      <c r="E45" s="275"/>
      <c r="F45" s="276"/>
      <c r="G45" s="153"/>
      <c r="H45" s="153"/>
      <c r="I45" s="153"/>
      <c r="J45" s="153"/>
      <c r="K45" s="241"/>
      <c r="L45" s="242"/>
      <c r="M45" s="242"/>
      <c r="N45" s="243"/>
    </row>
    <row r="46" spans="1:14" x14ac:dyDescent="0.25">
      <c r="A46" s="194"/>
      <c r="B46" s="194"/>
      <c r="C46" s="194"/>
      <c r="D46" s="277"/>
      <c r="E46" s="278"/>
      <c r="F46" s="279"/>
      <c r="G46" s="65"/>
      <c r="H46" s="65"/>
      <c r="I46" s="65"/>
      <c r="J46" s="64"/>
    </row>
    <row r="47" spans="1:14" x14ac:dyDescent="0.25">
      <c r="B47" s="3"/>
      <c r="C47" s="3"/>
      <c r="D47" s="3"/>
      <c r="E47" s="3"/>
      <c r="F47" s="3"/>
    </row>
    <row r="48" spans="1:14" x14ac:dyDescent="0.25">
      <c r="B48" s="3"/>
      <c r="C48" s="3"/>
      <c r="D48" s="3"/>
      <c r="E48" s="3"/>
      <c r="F48" s="3"/>
    </row>
    <row r="49" spans="2:6" x14ac:dyDescent="0.25">
      <c r="B49" s="3"/>
      <c r="C49" s="3"/>
      <c r="D49" s="3"/>
      <c r="E49" s="3"/>
      <c r="F49" s="3"/>
    </row>
    <row r="50" spans="2:6" x14ac:dyDescent="0.25">
      <c r="B50" s="3"/>
      <c r="C50" s="3"/>
      <c r="D50" s="3"/>
      <c r="E50" s="3"/>
      <c r="F50" s="3"/>
    </row>
    <row r="51" spans="2:6" x14ac:dyDescent="0.25">
      <c r="B51" s="3"/>
      <c r="C51" s="3"/>
      <c r="D51" s="3"/>
      <c r="E51" s="3"/>
      <c r="F51" s="3"/>
    </row>
    <row r="52" spans="2:6" x14ac:dyDescent="0.25">
      <c r="B52" s="3"/>
      <c r="C52" s="3"/>
      <c r="D52" s="3"/>
      <c r="E52" s="3"/>
      <c r="F52" s="3"/>
    </row>
    <row r="53" spans="2:6" x14ac:dyDescent="0.25">
      <c r="B53" s="3"/>
      <c r="C53" s="3"/>
      <c r="D53" s="3"/>
      <c r="E53" s="3"/>
      <c r="F53" s="3"/>
    </row>
    <row r="54" spans="2:6" x14ac:dyDescent="0.25">
      <c r="B54" s="3"/>
      <c r="C54" s="3"/>
      <c r="D54" s="3"/>
      <c r="E54" s="3"/>
      <c r="F54" s="3"/>
    </row>
    <row r="55" spans="2:6" x14ac:dyDescent="0.25">
      <c r="B55" s="3"/>
      <c r="C55" s="3"/>
      <c r="D55" s="3"/>
      <c r="E55" s="3"/>
      <c r="F55" s="3"/>
    </row>
    <row r="56" spans="2:6" x14ac:dyDescent="0.25">
      <c r="B56" s="3"/>
      <c r="C56" s="3"/>
      <c r="D56" s="3"/>
      <c r="E56" s="3"/>
      <c r="F56" s="3"/>
    </row>
    <row r="57" spans="2:6" x14ac:dyDescent="0.25">
      <c r="B57" s="3"/>
      <c r="C57" s="3"/>
      <c r="D57" s="3"/>
      <c r="E57" s="3"/>
      <c r="F57" s="3"/>
    </row>
    <row r="58" spans="2:6" x14ac:dyDescent="0.25">
      <c r="B58" s="3"/>
      <c r="C58" s="3"/>
      <c r="D58" s="3"/>
      <c r="E58" s="3"/>
      <c r="F58" s="3"/>
    </row>
    <row r="59" spans="2:6" x14ac:dyDescent="0.25">
      <c r="B59" s="3"/>
      <c r="C59" s="3"/>
      <c r="D59" s="3"/>
      <c r="E59" s="3"/>
      <c r="F59" s="3"/>
    </row>
    <row r="60" spans="2:6" x14ac:dyDescent="0.25">
      <c r="B60" s="3"/>
      <c r="C60" s="3"/>
      <c r="D60" s="3"/>
      <c r="E60" s="3"/>
      <c r="F60" s="3"/>
    </row>
    <row r="61" spans="2:6" x14ac:dyDescent="0.25">
      <c r="B61" s="3"/>
      <c r="C61" s="3"/>
      <c r="D61" s="3"/>
      <c r="E61" s="3"/>
      <c r="F61" s="3"/>
    </row>
    <row r="62" spans="2:6" x14ac:dyDescent="0.25">
      <c r="B62" s="3"/>
      <c r="C62" s="3"/>
      <c r="D62" s="3"/>
      <c r="E62" s="3"/>
      <c r="F62" s="3"/>
    </row>
    <row r="63" spans="2:6" x14ac:dyDescent="0.25">
      <c r="B63" s="3"/>
      <c r="C63" s="3"/>
      <c r="D63" s="3"/>
      <c r="E63" s="3"/>
      <c r="F63" s="3"/>
    </row>
    <row r="64" spans="2:6" x14ac:dyDescent="0.25">
      <c r="B64" s="3"/>
      <c r="C64" s="3"/>
      <c r="D64" s="3"/>
      <c r="E64" s="3"/>
      <c r="F64" s="3"/>
    </row>
    <row r="65" spans="2:6" x14ac:dyDescent="0.25">
      <c r="B65" s="3"/>
      <c r="C65" s="3"/>
      <c r="D65" s="3"/>
      <c r="E65" s="3"/>
      <c r="F65" s="3"/>
    </row>
    <row r="66" spans="2:6" x14ac:dyDescent="0.25">
      <c r="B66" s="3"/>
      <c r="C66" s="3"/>
      <c r="D66" s="3"/>
      <c r="E66" s="3"/>
      <c r="F66" s="3"/>
    </row>
    <row r="67" spans="2:6" x14ac:dyDescent="0.25">
      <c r="B67" s="3"/>
      <c r="C67" s="3"/>
      <c r="D67" s="3"/>
      <c r="E67" s="3"/>
      <c r="F67" s="3"/>
    </row>
    <row r="68" spans="2:6" x14ac:dyDescent="0.25">
      <c r="B68" s="3"/>
      <c r="C68" s="3"/>
      <c r="D68" s="3"/>
      <c r="E68" s="3"/>
      <c r="F68" s="3"/>
    </row>
    <row r="69" spans="2:6" x14ac:dyDescent="0.25">
      <c r="B69" s="3"/>
      <c r="C69" s="3"/>
      <c r="D69" s="3"/>
      <c r="E69" s="3"/>
      <c r="F69" s="3"/>
    </row>
    <row r="70" spans="2:6" x14ac:dyDescent="0.25">
      <c r="B70" s="3"/>
      <c r="C70" s="3"/>
      <c r="D70" s="3"/>
      <c r="E70" s="3"/>
      <c r="F70" s="3"/>
    </row>
    <row r="71" spans="2:6" x14ac:dyDescent="0.25">
      <c r="B71" s="3"/>
      <c r="C71" s="3"/>
      <c r="D71" s="3"/>
      <c r="E71" s="3"/>
      <c r="F71" s="3"/>
    </row>
    <row r="72" spans="2:6" x14ac:dyDescent="0.25">
      <c r="B72" s="3"/>
      <c r="C72" s="3"/>
      <c r="D72" s="3"/>
      <c r="E72" s="3"/>
      <c r="F72" s="3"/>
    </row>
    <row r="73" spans="2:6" x14ac:dyDescent="0.25">
      <c r="B73" s="3"/>
      <c r="C73" s="3"/>
      <c r="D73" s="3"/>
      <c r="E73" s="3"/>
      <c r="F73" s="3"/>
    </row>
    <row r="74" spans="2:6" x14ac:dyDescent="0.25">
      <c r="B74" s="3"/>
      <c r="C74" s="3"/>
      <c r="D74" s="3"/>
      <c r="E74" s="3"/>
      <c r="F74" s="3"/>
    </row>
    <row r="75" spans="2:6" x14ac:dyDescent="0.25">
      <c r="B75" s="3"/>
      <c r="C75" s="3"/>
      <c r="D75" s="3"/>
      <c r="E75" s="3"/>
      <c r="F75" s="3"/>
    </row>
    <row r="76" spans="2:6" x14ac:dyDescent="0.25">
      <c r="B76" s="3"/>
      <c r="C76" s="3"/>
      <c r="D76" s="3"/>
      <c r="E76" s="3"/>
      <c r="F76" s="3"/>
    </row>
    <row r="77" spans="2:6" x14ac:dyDescent="0.25">
      <c r="B77" s="3"/>
      <c r="C77" s="3"/>
      <c r="D77" s="3"/>
      <c r="E77" s="3"/>
      <c r="F77" s="3"/>
    </row>
    <row r="78" spans="2:6" x14ac:dyDescent="0.25">
      <c r="B78" s="3"/>
      <c r="C78" s="3"/>
      <c r="D78" s="3"/>
      <c r="E78" s="3"/>
      <c r="F78" s="3"/>
    </row>
    <row r="79" spans="2:6" x14ac:dyDescent="0.25">
      <c r="B79" s="3"/>
      <c r="C79" s="3"/>
      <c r="D79" s="3"/>
      <c r="E79" s="3"/>
      <c r="F79" s="3"/>
    </row>
    <row r="80" spans="2:6" x14ac:dyDescent="0.25">
      <c r="B80" s="3"/>
      <c r="C80" s="3"/>
      <c r="D80" s="3"/>
      <c r="E80" s="3"/>
      <c r="F80" s="3"/>
    </row>
    <row r="81" spans="2:6" x14ac:dyDescent="0.25">
      <c r="B81" s="3"/>
      <c r="C81" s="3"/>
      <c r="D81" s="3"/>
      <c r="E81" s="3"/>
      <c r="F81" s="3"/>
    </row>
    <row r="82" spans="2:6" x14ac:dyDescent="0.25">
      <c r="B82" s="3"/>
      <c r="C82" s="3"/>
      <c r="D82" s="3"/>
      <c r="E82" s="3"/>
      <c r="F82" s="3"/>
    </row>
    <row r="83" spans="2:6" x14ac:dyDescent="0.25">
      <c r="B83" s="3"/>
      <c r="C83" s="3"/>
      <c r="D83" s="3"/>
      <c r="E83" s="3"/>
      <c r="F83" s="3"/>
    </row>
    <row r="84" spans="2:6" x14ac:dyDescent="0.25">
      <c r="B84" s="3"/>
      <c r="C84" s="3"/>
      <c r="D84" s="3"/>
      <c r="E84" s="3"/>
      <c r="F84" s="3"/>
    </row>
    <row r="85" spans="2:6" x14ac:dyDescent="0.25">
      <c r="B85" s="3"/>
      <c r="C85" s="3"/>
      <c r="D85" s="3"/>
      <c r="E85" s="3"/>
      <c r="F85" s="3"/>
    </row>
    <row r="86" spans="2:6" x14ac:dyDescent="0.25">
      <c r="B86" s="3"/>
      <c r="C86" s="3"/>
      <c r="D86" s="3"/>
      <c r="E86" s="3"/>
      <c r="F86" s="3"/>
    </row>
    <row r="87" spans="2:6" x14ac:dyDescent="0.25">
      <c r="B87" s="3"/>
      <c r="C87" s="3"/>
      <c r="D87" s="3"/>
      <c r="E87" s="3"/>
      <c r="F87" s="3"/>
    </row>
    <row r="88" spans="2:6" x14ac:dyDescent="0.25">
      <c r="B88" s="3"/>
      <c r="C88" s="3"/>
      <c r="D88" s="3"/>
      <c r="E88" s="3"/>
      <c r="F88" s="3"/>
    </row>
    <row r="89" spans="2:6" x14ac:dyDescent="0.25">
      <c r="B89" s="3"/>
      <c r="C89" s="3"/>
      <c r="D89" s="3"/>
      <c r="E89" s="3"/>
      <c r="F89" s="3"/>
    </row>
    <row r="90" spans="2:6" x14ac:dyDescent="0.25">
      <c r="B90" s="3"/>
      <c r="C90" s="3"/>
      <c r="D90" s="3"/>
      <c r="E90" s="3"/>
      <c r="F90" s="3"/>
    </row>
    <row r="91" spans="2:6" x14ac:dyDescent="0.25">
      <c r="B91" s="3"/>
      <c r="C91" s="3"/>
      <c r="D91" s="3"/>
      <c r="E91" s="3"/>
      <c r="F91" s="3"/>
    </row>
    <row r="92" spans="2:6" x14ac:dyDescent="0.25">
      <c r="B92" s="3"/>
      <c r="C92" s="3"/>
      <c r="D92" s="3"/>
      <c r="E92" s="3"/>
      <c r="F92" s="3"/>
    </row>
    <row r="93" spans="2:6" x14ac:dyDescent="0.25">
      <c r="B93" s="3"/>
      <c r="C93" s="3"/>
      <c r="D93" s="3"/>
      <c r="E93" s="3"/>
      <c r="F93" s="3"/>
    </row>
    <row r="94" spans="2:6" x14ac:dyDescent="0.25">
      <c r="B94" s="3"/>
      <c r="C94" s="3"/>
      <c r="D94" s="3"/>
      <c r="E94" s="3"/>
      <c r="F94" s="3"/>
    </row>
    <row r="95" spans="2:6" x14ac:dyDescent="0.25">
      <c r="B95" s="3"/>
      <c r="C95" s="3"/>
      <c r="D95" s="3"/>
      <c r="E95" s="3"/>
      <c r="F95" s="3"/>
    </row>
    <row r="96" spans="2:6" x14ac:dyDescent="0.25">
      <c r="B96" s="3"/>
      <c r="C96" s="3"/>
      <c r="D96" s="3"/>
      <c r="E96" s="3"/>
      <c r="F96" s="3"/>
    </row>
    <row r="97" spans="2:6" x14ac:dyDescent="0.25">
      <c r="B97" s="3"/>
      <c r="C97" s="3"/>
      <c r="D97" s="3"/>
      <c r="E97" s="3"/>
      <c r="F97" s="3"/>
    </row>
    <row r="98" spans="2:6" x14ac:dyDescent="0.25">
      <c r="B98" s="3"/>
      <c r="C98" s="3"/>
      <c r="D98" s="3"/>
      <c r="E98" s="3"/>
      <c r="F98" s="3"/>
    </row>
    <row r="99" spans="2:6" x14ac:dyDescent="0.25">
      <c r="B99" s="3"/>
      <c r="C99" s="3"/>
      <c r="D99" s="3"/>
      <c r="E99" s="3"/>
      <c r="F99" s="3"/>
    </row>
    <row r="100" spans="2:6" x14ac:dyDescent="0.25">
      <c r="B100" s="3"/>
      <c r="C100" s="3"/>
      <c r="D100" s="3"/>
      <c r="E100" s="3"/>
      <c r="F100" s="3"/>
    </row>
    <row r="101" spans="2:6" x14ac:dyDescent="0.25">
      <c r="B101" s="3"/>
      <c r="C101" s="3"/>
      <c r="D101" s="3"/>
      <c r="E101" s="3"/>
      <c r="F101" s="3"/>
    </row>
    <row r="102" spans="2:6" x14ac:dyDescent="0.25">
      <c r="B102" s="3"/>
      <c r="C102" s="3"/>
      <c r="D102" s="3"/>
      <c r="E102" s="3"/>
      <c r="F102" s="3"/>
    </row>
    <row r="103" spans="2:6" x14ac:dyDescent="0.25">
      <c r="B103" s="3"/>
      <c r="C103" s="3"/>
      <c r="D103" s="3"/>
      <c r="E103" s="3"/>
      <c r="F103" s="3"/>
    </row>
    <row r="104" spans="2:6" x14ac:dyDescent="0.25">
      <c r="B104" s="3"/>
      <c r="C104" s="3"/>
      <c r="D104" s="3"/>
      <c r="E104" s="3"/>
      <c r="F104" s="3"/>
    </row>
    <row r="105" spans="2:6" x14ac:dyDescent="0.25">
      <c r="B105" s="3"/>
      <c r="C105" s="3"/>
      <c r="D105" s="3"/>
      <c r="E105" s="3"/>
      <c r="F105" s="3"/>
    </row>
    <row r="106" spans="2:6" x14ac:dyDescent="0.25">
      <c r="B106" s="3"/>
      <c r="C106" s="3"/>
      <c r="D106" s="3"/>
      <c r="E106" s="3"/>
      <c r="F106" s="3"/>
    </row>
    <row r="107" spans="2:6" x14ac:dyDescent="0.25">
      <c r="B107" s="3"/>
      <c r="C107" s="3"/>
      <c r="D107" s="3"/>
      <c r="E107" s="3"/>
      <c r="F107" s="3"/>
    </row>
    <row r="108" spans="2:6" x14ac:dyDescent="0.25">
      <c r="B108" s="3"/>
      <c r="C108" s="3"/>
      <c r="D108" s="3"/>
      <c r="E108" s="3"/>
      <c r="F108" s="3"/>
    </row>
    <row r="109" spans="2:6" x14ac:dyDescent="0.25">
      <c r="B109" s="3"/>
      <c r="C109" s="3"/>
      <c r="D109" s="3"/>
      <c r="E109" s="3"/>
      <c r="F109" s="3"/>
    </row>
    <row r="110" spans="2:6" x14ac:dyDescent="0.25">
      <c r="B110" s="3"/>
      <c r="C110" s="3"/>
      <c r="D110" s="3"/>
      <c r="E110" s="3"/>
      <c r="F110" s="3"/>
    </row>
    <row r="111" spans="2:6" x14ac:dyDescent="0.25">
      <c r="B111" s="3"/>
      <c r="C111" s="3"/>
      <c r="D111" s="3"/>
      <c r="E111" s="3"/>
      <c r="F111" s="3"/>
    </row>
    <row r="112" spans="2:6" x14ac:dyDescent="0.25">
      <c r="B112" s="3"/>
      <c r="C112" s="3"/>
      <c r="D112" s="3"/>
      <c r="E112" s="3"/>
      <c r="F112" s="3"/>
    </row>
    <row r="113" spans="2:6" x14ac:dyDescent="0.25">
      <c r="B113" s="3"/>
      <c r="C113" s="3"/>
      <c r="D113" s="3"/>
      <c r="E113" s="3"/>
      <c r="F113" s="3"/>
    </row>
    <row r="114" spans="2:6" x14ac:dyDescent="0.25">
      <c r="B114" s="3"/>
      <c r="C114" s="3"/>
      <c r="D114" s="3"/>
      <c r="E114" s="3"/>
      <c r="F114" s="3"/>
    </row>
    <row r="115" spans="2:6" x14ac:dyDescent="0.25">
      <c r="B115" s="3"/>
      <c r="C115" s="3"/>
      <c r="D115" s="3"/>
      <c r="E115" s="3"/>
      <c r="F115" s="3"/>
    </row>
    <row r="116" spans="2:6" x14ac:dyDescent="0.25">
      <c r="B116" s="3"/>
      <c r="C116" s="3"/>
      <c r="D116" s="3"/>
      <c r="E116" s="3"/>
      <c r="F116" s="3"/>
    </row>
    <row r="117" spans="2:6" x14ac:dyDescent="0.25">
      <c r="B117" s="3"/>
      <c r="C117" s="3"/>
      <c r="D117" s="3"/>
      <c r="E117" s="3"/>
      <c r="F117" s="3"/>
    </row>
    <row r="118" spans="2:6" x14ac:dyDescent="0.25">
      <c r="B118" s="3"/>
      <c r="C118" s="3"/>
      <c r="D118" s="3"/>
      <c r="E118" s="3"/>
      <c r="F118" s="3"/>
    </row>
    <row r="119" spans="2:6" x14ac:dyDescent="0.25">
      <c r="B119" s="3"/>
      <c r="C119" s="3"/>
      <c r="D119" s="3"/>
      <c r="E119" s="3"/>
      <c r="F119" s="3"/>
    </row>
    <row r="120" spans="2:6" x14ac:dyDescent="0.25">
      <c r="B120" s="3"/>
      <c r="C120" s="3"/>
      <c r="D120" s="3"/>
      <c r="E120" s="3"/>
      <c r="F120" s="3"/>
    </row>
    <row r="121" spans="2:6" x14ac:dyDescent="0.25">
      <c r="B121" s="3"/>
      <c r="C121" s="3"/>
      <c r="D121" s="3"/>
      <c r="E121" s="3"/>
      <c r="F121" s="3"/>
    </row>
    <row r="122" spans="2:6" x14ac:dyDescent="0.25">
      <c r="B122" s="3"/>
      <c r="C122" s="3"/>
      <c r="D122" s="3"/>
      <c r="E122" s="3"/>
      <c r="F122" s="3"/>
    </row>
    <row r="123" spans="2:6" x14ac:dyDescent="0.25">
      <c r="B123" s="3"/>
      <c r="C123" s="3"/>
      <c r="D123" s="3"/>
      <c r="E123" s="3"/>
      <c r="F123" s="3"/>
    </row>
    <row r="124" spans="2:6" x14ac:dyDescent="0.25">
      <c r="B124" s="3"/>
      <c r="C124" s="3"/>
      <c r="D124" s="3"/>
      <c r="E124" s="3"/>
      <c r="F124" s="3"/>
    </row>
    <row r="125" spans="2:6" x14ac:dyDescent="0.25">
      <c r="B125" s="3"/>
      <c r="C125" s="3"/>
      <c r="D125" s="3"/>
      <c r="E125" s="3"/>
      <c r="F125" s="3"/>
    </row>
    <row r="126" spans="2:6" x14ac:dyDescent="0.25">
      <c r="B126" s="3"/>
      <c r="C126" s="3"/>
      <c r="D126" s="3"/>
      <c r="E126" s="3"/>
      <c r="F126" s="3"/>
    </row>
    <row r="127" spans="2:6" x14ac:dyDescent="0.25">
      <c r="B127" s="3"/>
      <c r="C127" s="3"/>
      <c r="D127" s="3"/>
      <c r="E127" s="3"/>
      <c r="F127" s="3"/>
    </row>
    <row r="128" spans="2:6" x14ac:dyDescent="0.25">
      <c r="B128" s="3"/>
      <c r="C128" s="3"/>
      <c r="D128" s="3"/>
      <c r="E128" s="3"/>
      <c r="F128" s="3"/>
    </row>
    <row r="129" spans="2:6" x14ac:dyDescent="0.25">
      <c r="B129" s="3"/>
      <c r="C129" s="3"/>
      <c r="D129" s="3"/>
      <c r="E129" s="3"/>
      <c r="F129" s="3"/>
    </row>
    <row r="130" spans="2:6" x14ac:dyDescent="0.25">
      <c r="B130" s="3"/>
      <c r="C130" s="3"/>
      <c r="D130" s="3"/>
      <c r="E130" s="3"/>
      <c r="F130" s="3"/>
    </row>
    <row r="131" spans="2:6" x14ac:dyDescent="0.25">
      <c r="B131" s="3"/>
      <c r="C131" s="3"/>
      <c r="D131" s="3"/>
      <c r="E131" s="3"/>
      <c r="F131" s="3"/>
    </row>
    <row r="132" spans="2:6" x14ac:dyDescent="0.25">
      <c r="B132" s="3"/>
      <c r="C132" s="3"/>
      <c r="D132" s="3"/>
      <c r="E132" s="3"/>
      <c r="F132" s="3"/>
    </row>
    <row r="133" spans="2:6" x14ac:dyDescent="0.25">
      <c r="B133" s="3"/>
      <c r="C133" s="3"/>
      <c r="D133" s="3"/>
      <c r="E133" s="3"/>
      <c r="F133" s="3"/>
    </row>
    <row r="134" spans="2:6" x14ac:dyDescent="0.25">
      <c r="B134" s="3"/>
      <c r="C134" s="3"/>
      <c r="D134" s="3"/>
      <c r="E134" s="3"/>
      <c r="F134" s="3"/>
    </row>
    <row r="135" spans="2:6" x14ac:dyDescent="0.25">
      <c r="B135" s="3"/>
      <c r="C135" s="3"/>
      <c r="D135" s="3"/>
      <c r="E135" s="3"/>
      <c r="F135" s="3"/>
    </row>
    <row r="136" spans="2:6" x14ac:dyDescent="0.25">
      <c r="B136" s="3"/>
      <c r="C136" s="3"/>
      <c r="D136" s="3"/>
      <c r="E136" s="3"/>
      <c r="F136" s="3"/>
    </row>
    <row r="137" spans="2:6" x14ac:dyDescent="0.25">
      <c r="B137" s="3"/>
      <c r="C137" s="3"/>
      <c r="D137" s="3"/>
      <c r="E137" s="3"/>
      <c r="F137" s="3"/>
    </row>
    <row r="138" spans="2:6" x14ac:dyDescent="0.25">
      <c r="B138" s="3"/>
      <c r="C138" s="3"/>
      <c r="D138" s="3"/>
      <c r="E138" s="3"/>
      <c r="F138" s="3"/>
    </row>
    <row r="139" spans="2:6" x14ac:dyDescent="0.25">
      <c r="B139" s="3"/>
      <c r="C139" s="3"/>
      <c r="D139" s="3"/>
      <c r="E139" s="3"/>
      <c r="F139" s="3"/>
    </row>
    <row r="140" spans="2:6" x14ac:dyDescent="0.25">
      <c r="B140" s="3"/>
      <c r="C140" s="3"/>
      <c r="D140" s="3"/>
      <c r="E140" s="3"/>
      <c r="F140" s="3"/>
    </row>
    <row r="141" spans="2:6" x14ac:dyDescent="0.25">
      <c r="B141" s="3"/>
      <c r="C141" s="3"/>
      <c r="D141" s="3"/>
      <c r="E141" s="3"/>
      <c r="F141" s="3"/>
    </row>
    <row r="142" spans="2:6" x14ac:dyDescent="0.25">
      <c r="B142" s="3"/>
      <c r="C142" s="3"/>
      <c r="D142" s="3"/>
      <c r="E142" s="3"/>
      <c r="F142" s="3"/>
    </row>
    <row r="143" spans="2:6" x14ac:dyDescent="0.25">
      <c r="B143" s="3"/>
      <c r="C143" s="3"/>
      <c r="D143" s="3"/>
      <c r="E143" s="3"/>
      <c r="F143" s="3"/>
    </row>
    <row r="144" spans="2:6" x14ac:dyDescent="0.25">
      <c r="B144" s="3"/>
      <c r="C144" s="3"/>
      <c r="D144" s="3"/>
      <c r="E144" s="3"/>
      <c r="F144" s="3"/>
    </row>
    <row r="145" spans="2:6" x14ac:dyDescent="0.25">
      <c r="B145" s="3"/>
      <c r="C145" s="3"/>
      <c r="D145" s="3"/>
      <c r="E145" s="3"/>
      <c r="F145" s="3"/>
    </row>
    <row r="146" spans="2:6" x14ac:dyDescent="0.25">
      <c r="B146" s="3"/>
      <c r="C146" s="3"/>
      <c r="D146" s="3"/>
      <c r="E146" s="3"/>
      <c r="F146" s="3"/>
    </row>
    <row r="147" spans="2:6" x14ac:dyDescent="0.25">
      <c r="B147" s="3"/>
      <c r="C147" s="3"/>
      <c r="D147" s="3"/>
      <c r="E147" s="3"/>
      <c r="F147" s="3"/>
    </row>
    <row r="148" spans="2:6" x14ac:dyDescent="0.25">
      <c r="B148" s="3"/>
      <c r="C148" s="3"/>
      <c r="D148" s="3"/>
      <c r="E148" s="3"/>
      <c r="F148" s="3"/>
    </row>
    <row r="149" spans="2:6" x14ac:dyDescent="0.25">
      <c r="B149" s="3"/>
      <c r="C149" s="3"/>
      <c r="D149" s="3"/>
      <c r="E149" s="3"/>
      <c r="F149" s="3"/>
    </row>
    <row r="150" spans="2:6" x14ac:dyDescent="0.25">
      <c r="B150" s="3"/>
      <c r="C150" s="3"/>
      <c r="D150" s="3"/>
      <c r="E150" s="3"/>
      <c r="F150" s="3"/>
    </row>
    <row r="151" spans="2:6" x14ac:dyDescent="0.25">
      <c r="B151" s="3"/>
      <c r="C151" s="3"/>
      <c r="D151" s="3"/>
      <c r="E151" s="3"/>
      <c r="F151" s="3"/>
    </row>
    <row r="152" spans="2:6" x14ac:dyDescent="0.25">
      <c r="B152" s="3"/>
      <c r="C152" s="3"/>
      <c r="D152" s="3"/>
      <c r="E152" s="3"/>
      <c r="F152" s="3"/>
    </row>
    <row r="153" spans="2:6" x14ac:dyDescent="0.25">
      <c r="B153" s="3"/>
      <c r="C153" s="3"/>
      <c r="D153" s="3"/>
      <c r="E153" s="3"/>
      <c r="F153" s="3"/>
    </row>
    <row r="154" spans="2:6" x14ac:dyDescent="0.25">
      <c r="B154" s="3"/>
      <c r="C154" s="3"/>
      <c r="D154" s="3"/>
      <c r="E154" s="3"/>
      <c r="F154" s="3"/>
    </row>
    <row r="155" spans="2:6" x14ac:dyDescent="0.25">
      <c r="B155" s="3"/>
      <c r="C155" s="3"/>
      <c r="D155" s="3"/>
      <c r="E155" s="3"/>
      <c r="F155" s="3"/>
    </row>
    <row r="156" spans="2:6" x14ac:dyDescent="0.25">
      <c r="B156" s="3"/>
      <c r="C156" s="3"/>
      <c r="D156" s="3"/>
      <c r="E156" s="3"/>
      <c r="F156" s="3"/>
    </row>
    <row r="157" spans="2:6" x14ac:dyDescent="0.25">
      <c r="B157" s="3"/>
      <c r="C157" s="3"/>
      <c r="D157" s="3"/>
      <c r="E157" s="3"/>
      <c r="F157" s="3"/>
    </row>
    <row r="158" spans="2:6" x14ac:dyDescent="0.25">
      <c r="B158" s="3"/>
      <c r="C158" s="3"/>
      <c r="D158" s="3"/>
      <c r="E158" s="3"/>
      <c r="F158" s="3"/>
    </row>
    <row r="159" spans="2:6" x14ac:dyDescent="0.25">
      <c r="B159" s="3"/>
      <c r="C159" s="3"/>
      <c r="D159" s="3"/>
      <c r="E159" s="3"/>
      <c r="F159" s="3"/>
    </row>
    <row r="160" spans="2:6" x14ac:dyDescent="0.25">
      <c r="B160" s="3"/>
      <c r="C160" s="3"/>
      <c r="D160" s="3"/>
      <c r="E160" s="3"/>
      <c r="F160" s="3"/>
    </row>
    <row r="161" spans="2:6" x14ac:dyDescent="0.25">
      <c r="B161" s="3"/>
      <c r="C161" s="3"/>
      <c r="D161" s="3"/>
      <c r="E161" s="3"/>
      <c r="F161" s="3"/>
    </row>
    <row r="162" spans="2:6" x14ac:dyDescent="0.25">
      <c r="B162" s="3"/>
      <c r="C162" s="3"/>
      <c r="D162" s="3"/>
      <c r="E162" s="3"/>
      <c r="F162" s="3"/>
    </row>
    <row r="163" spans="2:6" x14ac:dyDescent="0.25">
      <c r="B163" s="3"/>
      <c r="C163" s="3"/>
      <c r="D163" s="3"/>
      <c r="E163" s="3"/>
      <c r="F163" s="3"/>
    </row>
    <row r="164" spans="2:6" x14ac:dyDescent="0.25">
      <c r="B164" s="3"/>
      <c r="C164" s="3"/>
      <c r="D164" s="3"/>
      <c r="E164" s="3"/>
      <c r="F164" s="3"/>
    </row>
    <row r="165" spans="2:6" x14ac:dyDescent="0.25">
      <c r="B165" s="3"/>
      <c r="C165" s="3"/>
      <c r="D165" s="3"/>
      <c r="E165" s="3"/>
      <c r="F165" s="3"/>
    </row>
    <row r="166" spans="2:6" x14ac:dyDescent="0.25">
      <c r="B166" s="3"/>
      <c r="C166" s="3"/>
      <c r="D166" s="3"/>
      <c r="E166" s="3"/>
      <c r="F166" s="3"/>
    </row>
    <row r="167" spans="2:6" x14ac:dyDescent="0.25">
      <c r="B167" s="3"/>
      <c r="C167" s="3"/>
      <c r="D167" s="3"/>
      <c r="E167" s="3"/>
      <c r="F167" s="3"/>
    </row>
    <row r="168" spans="2:6" x14ac:dyDescent="0.25">
      <c r="B168" s="3"/>
      <c r="C168" s="3"/>
      <c r="D168" s="3"/>
      <c r="E168" s="3"/>
      <c r="F168" s="3"/>
    </row>
    <row r="169" spans="2:6" x14ac:dyDescent="0.25">
      <c r="B169" s="3"/>
      <c r="C169" s="3"/>
      <c r="D169" s="3"/>
      <c r="E169" s="3"/>
      <c r="F169" s="3"/>
    </row>
    <row r="170" spans="2:6" x14ac:dyDescent="0.25">
      <c r="B170" s="3"/>
      <c r="C170" s="3"/>
      <c r="D170" s="3"/>
      <c r="E170" s="3"/>
      <c r="F170" s="3"/>
    </row>
    <row r="171" spans="2:6" x14ac:dyDescent="0.25">
      <c r="B171" s="3"/>
      <c r="C171" s="3"/>
      <c r="D171" s="3"/>
      <c r="E171" s="3"/>
      <c r="F171" s="3"/>
    </row>
    <row r="172" spans="2:6" x14ac:dyDescent="0.25">
      <c r="B172" s="3"/>
      <c r="C172" s="3"/>
      <c r="D172" s="3"/>
      <c r="E172" s="3"/>
      <c r="F172" s="3"/>
    </row>
    <row r="173" spans="2:6" x14ac:dyDescent="0.25">
      <c r="B173" s="3"/>
      <c r="C173" s="3"/>
      <c r="D173" s="3"/>
      <c r="E173" s="3"/>
      <c r="F173" s="3"/>
    </row>
    <row r="174" spans="2:6" x14ac:dyDescent="0.25">
      <c r="B174" s="3"/>
      <c r="C174" s="3"/>
      <c r="D174" s="3"/>
      <c r="E174" s="3"/>
      <c r="F174" s="3"/>
    </row>
    <row r="175" spans="2:6" x14ac:dyDescent="0.25">
      <c r="B175" s="3"/>
      <c r="C175" s="3"/>
      <c r="D175" s="3"/>
      <c r="E175" s="3"/>
      <c r="F175" s="3"/>
    </row>
    <row r="176" spans="2:6" x14ac:dyDescent="0.25">
      <c r="B176" s="3"/>
      <c r="C176" s="3"/>
      <c r="D176" s="3"/>
      <c r="E176" s="3"/>
      <c r="F176" s="3"/>
    </row>
    <row r="177" spans="2:6" x14ac:dyDescent="0.25">
      <c r="B177" s="3"/>
      <c r="C177" s="3"/>
      <c r="D177" s="3"/>
      <c r="E177" s="3"/>
      <c r="F177" s="3"/>
    </row>
    <row r="178" spans="2:6" x14ac:dyDescent="0.25">
      <c r="B178" s="3"/>
      <c r="C178" s="3"/>
      <c r="D178" s="3"/>
      <c r="E178" s="3"/>
      <c r="F178" s="3"/>
    </row>
    <row r="179" spans="2:6" x14ac:dyDescent="0.25">
      <c r="B179" s="3"/>
      <c r="C179" s="3"/>
      <c r="D179" s="3"/>
      <c r="E179" s="3"/>
      <c r="F179" s="3"/>
    </row>
    <row r="180" spans="2:6" x14ac:dyDescent="0.25">
      <c r="B180" s="3"/>
      <c r="C180" s="3"/>
      <c r="D180" s="3"/>
      <c r="E180" s="3"/>
      <c r="F180" s="3"/>
    </row>
    <row r="181" spans="2:6" x14ac:dyDescent="0.25">
      <c r="B181" s="3"/>
      <c r="C181" s="3"/>
      <c r="D181" s="3"/>
      <c r="E181" s="3"/>
      <c r="F181" s="3"/>
    </row>
    <row r="182" spans="2:6" x14ac:dyDescent="0.25">
      <c r="B182" s="3"/>
      <c r="C182" s="3"/>
      <c r="D182" s="3"/>
      <c r="E182" s="3"/>
      <c r="F182" s="3"/>
    </row>
    <row r="183" spans="2:6" x14ac:dyDescent="0.25">
      <c r="B183" s="3"/>
      <c r="C183" s="3"/>
      <c r="D183" s="3"/>
      <c r="E183" s="3"/>
      <c r="F183" s="3"/>
    </row>
  </sheetData>
  <sheetProtection selectLockedCells="1"/>
  <mergeCells count="28">
    <mergeCell ref="K3:N3"/>
    <mergeCell ref="K4:N13"/>
    <mergeCell ref="K16:N16"/>
    <mergeCell ref="K17:N29"/>
    <mergeCell ref="K32:N32"/>
    <mergeCell ref="D40:F46"/>
    <mergeCell ref="K33:N45"/>
    <mergeCell ref="G15:J15"/>
    <mergeCell ref="G31:J31"/>
    <mergeCell ref="A6:F6"/>
    <mergeCell ref="A21:F21"/>
    <mergeCell ref="E7:F7"/>
    <mergeCell ref="E8:F19"/>
    <mergeCell ref="E22:F22"/>
    <mergeCell ref="E23:F36"/>
    <mergeCell ref="A38:F38"/>
    <mergeCell ref="D39:F39"/>
    <mergeCell ref="A1:B1"/>
    <mergeCell ref="A2:B2"/>
    <mergeCell ref="A3:B3"/>
    <mergeCell ref="A4:B4"/>
    <mergeCell ref="A5:F5"/>
    <mergeCell ref="G1:J1"/>
    <mergeCell ref="C1:D1"/>
    <mergeCell ref="C2:D2"/>
    <mergeCell ref="C3:D3"/>
    <mergeCell ref="C4:D4"/>
    <mergeCell ref="G2:J2"/>
  </mergeCells>
  <dataValidations count="12">
    <dataValidation type="decimal" allowBlank="1" showInputMessage="1" showErrorMessage="1" sqref="C74:D79" xr:uid="{00000000-0002-0000-0300-000000000000}">
      <formula1>0.75</formula1>
      <formula2>60</formula2>
    </dataValidation>
    <dataValidation allowBlank="1" showInputMessage="1" showErrorMessage="1" errorTitle="Invalid Diameter" error="You have input an invalid diameter." sqref="C73:D73" xr:uid="{00000000-0002-0000-0300-000001000000}"/>
    <dataValidation errorStyle="warning" allowBlank="1" showInputMessage="1" showErrorMessage="1" errorTitle="Invalid Value" error="It looks like you have entered in a value that is not in the pick list!!" sqref="B73:B79" xr:uid="{00000000-0002-0000-0300-000002000000}"/>
    <dataValidation type="list" errorStyle="warning" allowBlank="1" showInputMessage="1" showErrorMessage="1" errorTitle="Non-standard Diameter" error="Please check the diameter you entered." sqref="B8:B19 G4:G13" xr:uid="{00000000-0002-0000-0300-000003000000}">
      <formula1>SS_MH_Diameters</formula1>
    </dataValidation>
    <dataValidation allowBlank="1" showInputMessage="1" showErrorMessage="1" errorTitle="Invalid Diameter" error="Please select a valid diameter." sqref="B37" xr:uid="{00000000-0002-0000-0300-000004000000}"/>
    <dataValidation type="list" allowBlank="1" showInputMessage="1" showErrorMessage="1" errorTitle="Invalid Material" error="Please select a valid material." sqref="B23:B36 G17:G29" xr:uid="{00000000-0002-0000-0300-000005000000}">
      <formula1>SS_Main_Diameters</formula1>
    </dataValidation>
    <dataValidation type="list" allowBlank="1" showInputMessage="1" showErrorMessage="1" sqref="C23:C36" xr:uid="{00000000-0002-0000-0300-000006000000}">
      <formula1>SS_Pipe_Material</formula1>
    </dataValidation>
    <dataValidation type="list" allowBlank="1" showInputMessage="1" showErrorMessage="1" sqref="A40:A45 G33:G38 B45:C45 H38:J38 G42:H42 G44:H44" xr:uid="{00000000-0002-0000-0300-000007000000}">
      <formula1>SS_Lateral_Diameters</formula1>
    </dataValidation>
    <dataValidation type="list" allowBlank="1" showInputMessage="1" showErrorMessage="1" sqref="A23:A36 A17:A19 A9:A15 A8" xr:uid="{00000000-0002-0000-0300-000008000000}">
      <formula1>Cut_Depth</formula1>
    </dataValidation>
    <dataValidation type="list" allowBlank="1" showInputMessage="1" showErrorMessage="1" sqref="B40:B44 H33:H37 G39:J39 G43:H43 G45:H45" xr:uid="{00000000-0002-0000-0300-000009000000}">
      <formula1>SS_Service_Type</formula1>
    </dataValidation>
    <dataValidation type="whole" operator="greaterThanOrEqual" allowBlank="1" showInputMessage="1" showErrorMessage="1" sqref="I17:J29 D23:D36 I4:J13 I33:J37 A46:C46 C41:C44 I40:J45 G40:H41 A16 D8:D19" xr:uid="{00000000-0002-0000-0300-00000A000000}">
      <formula1>0</formula1>
    </dataValidation>
    <dataValidation operator="greaterThanOrEqual" allowBlank="1" showInputMessage="1" showErrorMessage="1" sqref="H17:H29" xr:uid="{00000000-0002-0000-0300-00000B000000}"/>
  </dataValidations>
  <pageMargins left="0.3519144144144144" right="0.1" top="0.75" bottom="0.75" header="0.3" footer="0.3"/>
  <pageSetup orientation="portrait" r:id="rId1"/>
  <headerFooter>
    <oddHeader>&amp;L&amp;G&amp;C
&amp;"-,Bold Italic"Asset Inventory - Wastewater Gravity System</oddHeader>
    <oddFooter>&amp;CWastewater Gravity System - Page &amp;P&amp;RLast Revision Date: 4/21/2020</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errorTitle="Invalid Manhole Type" error="Please pick a valid manhole type." xr:uid="{00000000-0002-0000-0300-00000C000000}">
          <x14:formula1>
            <xm:f>'Pick Lists'!$B$51:$B$52</xm:f>
          </x14:formula1>
          <xm:sqref>C8:C19 H4:H13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N183"/>
  <sheetViews>
    <sheetView view="pageLayout" zoomScaleNormal="100" workbookViewId="0">
      <selection activeCell="C21" sqref="C21"/>
    </sheetView>
  </sheetViews>
  <sheetFormatPr defaultColWidth="9.140625" defaultRowHeight="15" x14ac:dyDescent="0.25"/>
  <cols>
    <col min="1" max="1" width="14.85546875" style="18" customWidth="1"/>
    <col min="2" max="2" width="13.7109375" style="97" customWidth="1"/>
    <col min="3" max="3" width="15.42578125" style="18" customWidth="1"/>
    <col min="4" max="4" width="17.7109375" style="18" customWidth="1"/>
    <col min="5" max="5" width="18.85546875" style="18" customWidth="1"/>
    <col min="6" max="6" width="17.42578125" style="18" customWidth="1"/>
    <col min="7" max="7" width="16.85546875" style="21" customWidth="1"/>
    <col min="8" max="8" width="14.85546875" style="21" customWidth="1"/>
    <col min="9" max="9" width="17.5703125" style="21" customWidth="1"/>
    <col min="10" max="10" width="16.28515625" style="21" customWidth="1"/>
    <col min="11" max="13" width="9.140625" style="21"/>
    <col min="14" max="14" width="7.5703125" style="21" customWidth="1"/>
    <col min="15" max="16384" width="9.140625" style="21"/>
  </cols>
  <sheetData>
    <row r="1" spans="1:14" s="18" customFormat="1" x14ac:dyDescent="0.25">
      <c r="A1" s="192" t="s">
        <v>38</v>
      </c>
      <c r="B1" s="266">
        <f>'Project Summary'!B18</f>
        <v>0</v>
      </c>
      <c r="C1" s="266"/>
      <c r="D1" s="266"/>
      <c r="E1" s="192" t="s">
        <v>225</v>
      </c>
      <c r="F1" s="196">
        <f>'Project Summary'!B22</f>
        <v>0</v>
      </c>
      <c r="G1" s="265"/>
      <c r="H1" s="265"/>
      <c r="I1" s="265"/>
      <c r="J1" s="265"/>
    </row>
    <row r="2" spans="1:14" s="18" customFormat="1" x14ac:dyDescent="0.25">
      <c r="A2" s="192" t="s">
        <v>132</v>
      </c>
      <c r="B2" s="264">
        <f>'Project Summary'!B19</f>
        <v>0</v>
      </c>
      <c r="C2" s="264"/>
      <c r="D2" s="264"/>
      <c r="E2" s="56" t="s">
        <v>41</v>
      </c>
      <c r="F2" s="210">
        <f>'Project Summary'!B23</f>
        <v>0</v>
      </c>
      <c r="G2" s="257" t="s">
        <v>196</v>
      </c>
      <c r="H2" s="245"/>
      <c r="I2" s="245"/>
      <c r="J2" s="245"/>
      <c r="K2" s="187"/>
      <c r="L2" s="187"/>
      <c r="M2" s="187"/>
      <c r="N2" s="187"/>
    </row>
    <row r="3" spans="1:14" s="18" customFormat="1" x14ac:dyDescent="0.25">
      <c r="A3" s="192" t="s">
        <v>112</v>
      </c>
      <c r="B3" s="264">
        <f>'Project Summary'!B20</f>
        <v>0</v>
      </c>
      <c r="C3" s="264"/>
      <c r="D3" s="264"/>
      <c r="E3" s="56"/>
      <c r="F3" s="197"/>
      <c r="G3" s="193" t="s">
        <v>88</v>
      </c>
      <c r="H3" s="193" t="s">
        <v>4</v>
      </c>
      <c r="I3" s="193" t="s">
        <v>59</v>
      </c>
      <c r="J3" s="193" t="s">
        <v>60</v>
      </c>
      <c r="K3" s="248" t="s">
        <v>210</v>
      </c>
      <c r="L3" s="248"/>
      <c r="M3" s="248"/>
      <c r="N3" s="248"/>
    </row>
    <row r="4" spans="1:14" s="18" customFormat="1" x14ac:dyDescent="0.25">
      <c r="A4" s="192" t="s">
        <v>64</v>
      </c>
      <c r="B4" s="264">
        <f>'Project Summary'!B21</f>
        <v>0</v>
      </c>
      <c r="C4" s="264"/>
      <c r="D4" s="264"/>
      <c r="E4" s="56"/>
      <c r="F4" s="57"/>
      <c r="G4" s="194"/>
      <c r="H4" s="209"/>
      <c r="I4" s="194"/>
      <c r="J4" s="194"/>
      <c r="K4" s="235" t="s">
        <v>197</v>
      </c>
      <c r="L4" s="280"/>
      <c r="M4" s="280"/>
      <c r="N4" s="249"/>
    </row>
    <row r="5" spans="1:14" s="18" customFormat="1" x14ac:dyDescent="0.25">
      <c r="A5" s="283"/>
      <c r="B5" s="283"/>
      <c r="C5" s="283"/>
      <c r="D5" s="283"/>
      <c r="E5" s="283"/>
      <c r="F5" s="283"/>
      <c r="G5" s="194"/>
      <c r="H5" s="195"/>
      <c r="I5" s="194"/>
      <c r="J5" s="194"/>
      <c r="K5" s="250"/>
      <c r="L5" s="281"/>
      <c r="M5" s="281"/>
      <c r="N5" s="251"/>
    </row>
    <row r="6" spans="1:14" x14ac:dyDescent="0.25">
      <c r="A6" s="257" t="s">
        <v>139</v>
      </c>
      <c r="B6" s="257"/>
      <c r="C6" s="245"/>
      <c r="D6" s="245"/>
      <c r="E6" s="245"/>
      <c r="F6" s="245"/>
      <c r="G6" s="194"/>
      <c r="H6" s="194"/>
      <c r="I6" s="194"/>
      <c r="J6" s="194"/>
      <c r="K6" s="250"/>
      <c r="L6" s="281"/>
      <c r="M6" s="281"/>
      <c r="N6" s="251"/>
    </row>
    <row r="7" spans="1:14" x14ac:dyDescent="0.25">
      <c r="A7" s="193" t="s">
        <v>88</v>
      </c>
      <c r="B7" s="193" t="s">
        <v>4</v>
      </c>
      <c r="C7" s="193" t="s">
        <v>43</v>
      </c>
      <c r="D7" s="248" t="s">
        <v>210</v>
      </c>
      <c r="E7" s="248"/>
      <c r="F7" s="248"/>
      <c r="G7" s="194"/>
      <c r="H7" s="194"/>
      <c r="I7" s="194"/>
      <c r="J7" s="194"/>
      <c r="K7" s="250"/>
      <c r="L7" s="281"/>
      <c r="M7" s="281"/>
      <c r="N7" s="251"/>
    </row>
    <row r="8" spans="1:14" ht="15" customHeight="1" x14ac:dyDescent="0.25">
      <c r="A8" s="167"/>
      <c r="B8" s="167"/>
      <c r="C8" s="167"/>
      <c r="D8" s="271" t="s">
        <v>195</v>
      </c>
      <c r="E8" s="272"/>
      <c r="F8" s="273"/>
      <c r="G8" s="194"/>
      <c r="H8" s="194"/>
      <c r="I8" s="194"/>
      <c r="J8" s="194"/>
      <c r="K8" s="250"/>
      <c r="L8" s="281"/>
      <c r="M8" s="281"/>
      <c r="N8" s="251"/>
    </row>
    <row r="9" spans="1:14" x14ac:dyDescent="0.25">
      <c r="A9" s="167"/>
      <c r="B9" s="167"/>
      <c r="C9" s="167"/>
      <c r="D9" s="274"/>
      <c r="E9" s="275"/>
      <c r="F9" s="276"/>
      <c r="G9" s="194"/>
      <c r="H9" s="194"/>
      <c r="I9" s="194"/>
      <c r="J9" s="194"/>
      <c r="K9" s="250"/>
      <c r="L9" s="281"/>
      <c r="M9" s="281"/>
      <c r="N9" s="251"/>
    </row>
    <row r="10" spans="1:14" x14ac:dyDescent="0.25">
      <c r="A10" s="167"/>
      <c r="B10" s="167"/>
      <c r="C10" s="167"/>
      <c r="D10" s="274"/>
      <c r="E10" s="275"/>
      <c r="F10" s="276"/>
      <c r="G10" s="194"/>
      <c r="H10" s="194"/>
      <c r="I10" s="194"/>
      <c r="J10" s="194"/>
      <c r="K10" s="250"/>
      <c r="L10" s="281"/>
      <c r="M10" s="281"/>
      <c r="N10" s="251"/>
    </row>
    <row r="11" spans="1:14" x14ac:dyDescent="0.25">
      <c r="A11" s="167"/>
      <c r="B11" s="167"/>
      <c r="C11" s="167"/>
      <c r="D11" s="274"/>
      <c r="E11" s="275"/>
      <c r="F11" s="276"/>
      <c r="G11" s="194"/>
      <c r="H11" s="194"/>
      <c r="I11" s="194"/>
      <c r="J11" s="194"/>
      <c r="K11" s="250"/>
      <c r="L11" s="281"/>
      <c r="M11" s="281"/>
      <c r="N11" s="251"/>
    </row>
    <row r="12" spans="1:14" x14ac:dyDescent="0.25">
      <c r="A12" s="167"/>
      <c r="B12" s="167"/>
      <c r="C12" s="167"/>
      <c r="D12" s="274"/>
      <c r="E12" s="275"/>
      <c r="F12" s="276"/>
      <c r="G12" s="194"/>
      <c r="H12" s="194"/>
      <c r="I12" s="194"/>
      <c r="J12" s="194"/>
      <c r="K12" s="250"/>
      <c r="L12" s="281"/>
      <c r="M12" s="281"/>
      <c r="N12" s="251"/>
    </row>
    <row r="13" spans="1:14" x14ac:dyDescent="0.25">
      <c r="A13" s="167"/>
      <c r="B13" s="167"/>
      <c r="C13" s="167"/>
      <c r="D13" s="274"/>
      <c r="E13" s="275"/>
      <c r="F13" s="276"/>
      <c r="G13" s="194"/>
      <c r="H13" s="194"/>
      <c r="I13" s="194"/>
      <c r="J13" s="194"/>
      <c r="K13" s="252"/>
      <c r="L13" s="282"/>
      <c r="M13" s="282"/>
      <c r="N13" s="253"/>
    </row>
    <row r="14" spans="1:14" x14ac:dyDescent="0.25">
      <c r="A14" s="167"/>
      <c r="B14" s="167"/>
      <c r="C14" s="167"/>
      <c r="D14" s="274"/>
      <c r="E14" s="275"/>
      <c r="F14" s="276"/>
      <c r="G14" s="283"/>
      <c r="H14" s="283"/>
      <c r="I14" s="283"/>
      <c r="J14" s="283"/>
    </row>
    <row r="15" spans="1:14" x14ac:dyDescent="0.25">
      <c r="A15" s="167"/>
      <c r="B15" s="167"/>
      <c r="C15" s="167"/>
      <c r="D15" s="274"/>
      <c r="E15" s="275"/>
      <c r="F15" s="276"/>
      <c r="G15" s="257" t="s">
        <v>49</v>
      </c>
      <c r="H15" s="245"/>
      <c r="I15" s="245"/>
      <c r="J15" s="245"/>
      <c r="K15" s="33"/>
      <c r="L15" s="33"/>
      <c r="M15" s="33"/>
      <c r="N15" s="33"/>
    </row>
    <row r="16" spans="1:14" x14ac:dyDescent="0.25">
      <c r="A16" s="167"/>
      <c r="B16" s="167"/>
      <c r="C16" s="167"/>
      <c r="D16" s="274"/>
      <c r="E16" s="275"/>
      <c r="F16" s="276"/>
      <c r="G16" s="193" t="s">
        <v>88</v>
      </c>
      <c r="H16" s="193" t="s">
        <v>66</v>
      </c>
      <c r="I16" s="193" t="s">
        <v>57</v>
      </c>
      <c r="J16" s="193" t="s">
        <v>58</v>
      </c>
      <c r="K16" s="248" t="s">
        <v>210</v>
      </c>
      <c r="L16" s="248"/>
      <c r="M16" s="248"/>
      <c r="N16" s="248"/>
    </row>
    <row r="17" spans="1:14" ht="15" customHeight="1" x14ac:dyDescent="0.25">
      <c r="A17" s="167"/>
      <c r="B17" s="167"/>
      <c r="C17" s="167"/>
      <c r="D17" s="277"/>
      <c r="E17" s="278"/>
      <c r="F17" s="279"/>
      <c r="G17" s="153"/>
      <c r="H17" s="146"/>
      <c r="I17" s="27"/>
      <c r="J17" s="27"/>
      <c r="K17" s="235" t="s">
        <v>198</v>
      </c>
      <c r="L17" s="236"/>
      <c r="M17" s="236"/>
      <c r="N17" s="237"/>
    </row>
    <row r="18" spans="1:14" x14ac:dyDescent="0.25">
      <c r="A18" s="140"/>
      <c r="B18" s="140"/>
      <c r="C18" s="140"/>
      <c r="D18" s="140"/>
      <c r="E18" s="141"/>
      <c r="F18" s="143"/>
      <c r="G18" s="153"/>
      <c r="H18" s="146"/>
      <c r="I18" s="27"/>
      <c r="J18" s="27"/>
      <c r="K18" s="238"/>
      <c r="L18" s="239"/>
      <c r="M18" s="239"/>
      <c r="N18" s="240"/>
    </row>
    <row r="19" spans="1:14" x14ac:dyDescent="0.25">
      <c r="A19" s="257" t="s">
        <v>44</v>
      </c>
      <c r="B19" s="257"/>
      <c r="C19" s="245"/>
      <c r="D19" s="245"/>
      <c r="E19" s="245"/>
      <c r="F19" s="245"/>
      <c r="G19" s="153"/>
      <c r="H19" s="146"/>
      <c r="I19" s="27"/>
      <c r="J19" s="27"/>
      <c r="K19" s="238"/>
      <c r="L19" s="239"/>
      <c r="M19" s="239"/>
      <c r="N19" s="240"/>
    </row>
    <row r="20" spans="1:14" x14ac:dyDescent="0.25">
      <c r="A20" s="193" t="s">
        <v>88</v>
      </c>
      <c r="B20" s="193" t="s">
        <v>66</v>
      </c>
      <c r="C20" s="193" t="s">
        <v>24</v>
      </c>
      <c r="D20" s="248" t="s">
        <v>210</v>
      </c>
      <c r="E20" s="248"/>
      <c r="F20" s="248"/>
      <c r="G20" s="153"/>
      <c r="H20" s="146"/>
      <c r="I20" s="27"/>
      <c r="J20" s="27"/>
      <c r="K20" s="238"/>
      <c r="L20" s="239"/>
      <c r="M20" s="239"/>
      <c r="N20" s="240"/>
    </row>
    <row r="21" spans="1:14" x14ac:dyDescent="0.25">
      <c r="A21" s="138"/>
      <c r="B21" s="146"/>
      <c r="C21" s="27"/>
      <c r="D21" s="271" t="s">
        <v>194</v>
      </c>
      <c r="E21" s="284"/>
      <c r="F21" s="285"/>
      <c r="G21" s="153"/>
      <c r="H21" s="146"/>
      <c r="I21" s="27"/>
      <c r="J21" s="27"/>
      <c r="K21" s="238"/>
      <c r="L21" s="239"/>
      <c r="M21" s="239"/>
      <c r="N21" s="240"/>
    </row>
    <row r="22" spans="1:14" x14ac:dyDescent="0.2">
      <c r="A22" s="147"/>
      <c r="B22" s="146"/>
      <c r="C22" s="27"/>
      <c r="D22" s="286"/>
      <c r="E22" s="287"/>
      <c r="F22" s="288"/>
      <c r="G22" s="153"/>
      <c r="H22" s="146"/>
      <c r="I22" s="27"/>
      <c r="J22" s="27"/>
      <c r="K22" s="238"/>
      <c r="L22" s="239"/>
      <c r="M22" s="239"/>
      <c r="N22" s="240"/>
    </row>
    <row r="23" spans="1:14" x14ac:dyDescent="0.2">
      <c r="A23" s="147"/>
      <c r="B23" s="146"/>
      <c r="C23" s="27"/>
      <c r="D23" s="286"/>
      <c r="E23" s="287"/>
      <c r="F23" s="288"/>
      <c r="G23" s="153"/>
      <c r="H23" s="146"/>
      <c r="I23" s="27"/>
      <c r="J23" s="27"/>
      <c r="K23" s="238"/>
      <c r="L23" s="239"/>
      <c r="M23" s="239"/>
      <c r="N23" s="240"/>
    </row>
    <row r="24" spans="1:14" x14ac:dyDescent="0.2">
      <c r="A24" s="147"/>
      <c r="B24" s="146"/>
      <c r="C24" s="27"/>
      <c r="D24" s="286"/>
      <c r="E24" s="287"/>
      <c r="F24" s="288"/>
      <c r="G24" s="153"/>
      <c r="H24" s="153"/>
      <c r="I24" s="153"/>
      <c r="J24" s="153"/>
      <c r="K24" s="238"/>
      <c r="L24" s="239"/>
      <c r="M24" s="239"/>
      <c r="N24" s="240"/>
    </row>
    <row r="25" spans="1:14" x14ac:dyDescent="0.2">
      <c r="A25" s="147"/>
      <c r="B25" s="146"/>
      <c r="C25" s="27"/>
      <c r="D25" s="286"/>
      <c r="E25" s="287"/>
      <c r="F25" s="288"/>
      <c r="G25" s="146"/>
      <c r="H25" s="146"/>
      <c r="I25" s="146"/>
      <c r="J25" s="146"/>
      <c r="K25" s="238"/>
      <c r="L25" s="239"/>
      <c r="M25" s="239"/>
      <c r="N25" s="240"/>
    </row>
    <row r="26" spans="1:14" x14ac:dyDescent="0.2">
      <c r="A26" s="147"/>
      <c r="B26" s="146"/>
      <c r="C26" s="27"/>
      <c r="D26" s="286"/>
      <c r="E26" s="287"/>
      <c r="F26" s="288"/>
      <c r="G26" s="153"/>
      <c r="H26" s="153"/>
      <c r="I26" s="153"/>
      <c r="J26" s="153"/>
      <c r="K26" s="238"/>
      <c r="L26" s="239"/>
      <c r="M26" s="239"/>
      <c r="N26" s="240"/>
    </row>
    <row r="27" spans="1:14" x14ac:dyDescent="0.2">
      <c r="A27" s="147"/>
      <c r="B27" s="146"/>
      <c r="C27" s="27"/>
      <c r="D27" s="289"/>
      <c r="E27" s="290"/>
      <c r="F27" s="291"/>
      <c r="G27" s="153"/>
      <c r="H27" s="153"/>
      <c r="I27" s="153"/>
      <c r="J27" s="153"/>
      <c r="K27" s="241"/>
      <c r="L27" s="242"/>
      <c r="M27" s="242"/>
      <c r="N27" s="243"/>
    </row>
    <row r="28" spans="1:14" x14ac:dyDescent="0.25">
      <c r="A28" s="139"/>
      <c r="B28" s="139"/>
      <c r="C28" s="139"/>
      <c r="D28" s="141"/>
      <c r="E28" s="34"/>
      <c r="G28" s="33"/>
      <c r="H28" s="33"/>
      <c r="I28" s="33"/>
      <c r="J28" s="33"/>
    </row>
    <row r="29" spans="1:14" x14ac:dyDescent="0.25">
      <c r="A29" s="137"/>
      <c r="B29" s="137"/>
      <c r="C29" s="137"/>
      <c r="D29" s="137"/>
      <c r="E29" s="137"/>
      <c r="F29" s="137"/>
      <c r="G29" s="33"/>
      <c r="H29" s="33"/>
      <c r="I29" s="33"/>
      <c r="J29" s="33"/>
    </row>
    <row r="30" spans="1:14" x14ac:dyDescent="0.25">
      <c r="A30" s="137"/>
      <c r="B30" s="137"/>
      <c r="C30" s="137"/>
      <c r="D30" s="137"/>
      <c r="E30" s="137"/>
      <c r="F30" s="137"/>
      <c r="G30" s="33"/>
      <c r="H30" s="33"/>
      <c r="I30" s="33"/>
      <c r="J30" s="33"/>
    </row>
    <row r="31" spans="1:14" x14ac:dyDescent="0.25">
      <c r="A31" s="137"/>
      <c r="B31" s="137"/>
      <c r="C31" s="137"/>
      <c r="D31" s="137"/>
      <c r="E31" s="137"/>
      <c r="F31" s="137"/>
      <c r="G31" s="33"/>
      <c r="H31" s="33"/>
      <c r="I31" s="33"/>
      <c r="J31" s="33"/>
    </row>
    <row r="32" spans="1:14" x14ac:dyDescent="0.25">
      <c r="A32" s="137"/>
      <c r="B32" s="137"/>
      <c r="C32" s="137"/>
      <c r="D32" s="137"/>
      <c r="E32" s="137"/>
      <c r="F32" s="137"/>
      <c r="G32" s="33"/>
      <c r="H32" s="33"/>
      <c r="I32" s="33"/>
      <c r="J32" s="33"/>
    </row>
    <row r="33" spans="1:12" x14ac:dyDescent="0.25">
      <c r="A33" s="137"/>
      <c r="B33" s="137"/>
      <c r="C33" s="137"/>
      <c r="D33" s="137"/>
      <c r="E33" s="137"/>
      <c r="F33" s="137"/>
      <c r="G33" s="61"/>
      <c r="H33" s="61"/>
      <c r="I33" s="61"/>
      <c r="J33" s="61"/>
    </row>
    <row r="34" spans="1:12" x14ac:dyDescent="0.25">
      <c r="A34" s="137"/>
      <c r="B34" s="137"/>
      <c r="C34" s="137"/>
      <c r="D34" s="137"/>
      <c r="E34" s="137"/>
      <c r="F34" s="137"/>
      <c r="G34" s="63"/>
      <c r="H34" s="61"/>
      <c r="I34" s="61"/>
      <c r="J34" s="61"/>
    </row>
    <row r="35" spans="1:12" x14ac:dyDescent="0.25">
      <c r="A35" s="137"/>
      <c r="B35" s="137"/>
      <c r="C35" s="137"/>
      <c r="D35" s="137"/>
      <c r="E35" s="137"/>
      <c r="F35" s="137"/>
      <c r="G35" s="33"/>
      <c r="H35" s="26"/>
      <c r="I35" s="26"/>
      <c r="J35" s="26"/>
    </row>
    <row r="36" spans="1:12" x14ac:dyDescent="0.25">
      <c r="A36" s="137"/>
      <c r="B36" s="137"/>
      <c r="C36" s="137"/>
      <c r="D36" s="137"/>
      <c r="E36" s="137"/>
      <c r="F36" s="137"/>
      <c r="G36" s="60"/>
      <c r="H36" s="60"/>
      <c r="I36" s="60"/>
      <c r="J36" s="60"/>
    </row>
    <row r="37" spans="1:12" x14ac:dyDescent="0.25">
      <c r="A37" s="137"/>
      <c r="B37" s="137"/>
      <c r="C37" s="137"/>
      <c r="D37" s="137"/>
      <c r="E37" s="137"/>
      <c r="F37" s="137"/>
      <c r="G37" s="59"/>
      <c r="H37" s="59"/>
      <c r="I37" s="59"/>
      <c r="J37" s="59"/>
    </row>
    <row r="38" spans="1:12" x14ac:dyDescent="0.25">
      <c r="A38" s="137"/>
      <c r="B38" s="137"/>
      <c r="C38" s="137"/>
      <c r="D38" s="137"/>
      <c r="E38" s="137"/>
      <c r="F38" s="137"/>
      <c r="G38" s="59"/>
      <c r="H38" s="59"/>
      <c r="I38" s="59"/>
      <c r="J38" s="59"/>
    </row>
    <row r="39" spans="1:12" x14ac:dyDescent="0.25">
      <c r="A39" s="137"/>
      <c r="B39" s="137"/>
      <c r="C39" s="137"/>
      <c r="D39" s="137"/>
      <c r="E39" s="137"/>
      <c r="F39" s="137"/>
      <c r="G39" s="59"/>
      <c r="H39" s="59"/>
      <c r="I39" s="59"/>
      <c r="J39" s="59"/>
    </row>
    <row r="40" spans="1:12" x14ac:dyDescent="0.25">
      <c r="A40" s="137"/>
      <c r="B40" s="137"/>
      <c r="C40" s="137"/>
      <c r="D40" s="137"/>
      <c r="E40" s="137"/>
      <c r="F40" s="137"/>
      <c r="G40" s="33"/>
      <c r="H40" s="33"/>
      <c r="I40" s="33"/>
      <c r="J40" s="33"/>
    </row>
    <row r="41" spans="1:12" x14ac:dyDescent="0.25">
      <c r="A41" s="137"/>
      <c r="B41" s="137"/>
      <c r="C41" s="137"/>
      <c r="D41" s="137"/>
      <c r="E41" s="137"/>
      <c r="F41" s="137"/>
      <c r="G41" s="33"/>
      <c r="H41" s="62"/>
      <c r="I41" s="62"/>
      <c r="J41" s="62"/>
    </row>
    <row r="42" spans="1:12" x14ac:dyDescent="0.25">
      <c r="A42" s="137"/>
      <c r="B42" s="137"/>
      <c r="C42" s="137"/>
      <c r="D42" s="137"/>
      <c r="E42" s="137"/>
      <c r="F42" s="137"/>
      <c r="G42" s="33"/>
      <c r="H42" s="33"/>
      <c r="I42" s="33"/>
      <c r="J42" s="33"/>
      <c r="K42" s="18"/>
      <c r="L42" s="18"/>
    </row>
    <row r="43" spans="1:12" x14ac:dyDescent="0.25">
      <c r="A43" s="137"/>
      <c r="B43" s="137"/>
      <c r="C43" s="137"/>
      <c r="D43" s="137"/>
      <c r="E43" s="137"/>
      <c r="F43" s="137"/>
      <c r="G43" s="63"/>
      <c r="H43" s="63"/>
      <c r="I43" s="63"/>
      <c r="J43" s="63"/>
    </row>
    <row r="44" spans="1:12" x14ac:dyDescent="0.25">
      <c r="A44" s="137"/>
      <c r="B44" s="137"/>
      <c r="C44" s="137"/>
      <c r="D44" s="137"/>
      <c r="E44" s="137"/>
      <c r="F44" s="137"/>
      <c r="G44" s="66"/>
      <c r="H44" s="66"/>
      <c r="I44" s="66"/>
      <c r="J44" s="66"/>
    </row>
    <row r="45" spans="1:12" x14ac:dyDescent="0.25">
      <c r="A45" s="137"/>
      <c r="B45" s="137"/>
      <c r="C45" s="137"/>
      <c r="D45" s="137"/>
      <c r="E45" s="137"/>
      <c r="F45" s="137"/>
      <c r="G45" s="65"/>
      <c r="H45" s="65"/>
      <c r="I45" s="65"/>
      <c r="J45" s="65"/>
    </row>
    <row r="46" spans="1:12" x14ac:dyDescent="0.25">
      <c r="A46" s="137"/>
      <c r="B46" s="137"/>
      <c r="C46" s="137"/>
      <c r="D46" s="137"/>
      <c r="E46" s="137"/>
      <c r="F46" s="137"/>
      <c r="G46" s="65"/>
      <c r="H46" s="65"/>
      <c r="I46" s="65"/>
      <c r="J46" s="65"/>
    </row>
    <row r="47" spans="1:12" x14ac:dyDescent="0.25">
      <c r="A47" s="137"/>
      <c r="B47" s="137"/>
      <c r="C47" s="137"/>
      <c r="D47" s="137"/>
      <c r="E47" s="137"/>
      <c r="F47" s="137"/>
    </row>
    <row r="48" spans="1:12" x14ac:dyDescent="0.25">
      <c r="A48" s="21"/>
      <c r="B48" s="98"/>
      <c r="C48" s="21"/>
      <c r="D48" s="21"/>
      <c r="E48" s="21"/>
      <c r="F48" s="21"/>
    </row>
    <row r="49" spans="2:2" s="21" customFormat="1" x14ac:dyDescent="0.25">
      <c r="B49" s="98"/>
    </row>
    <row r="50" spans="2:2" s="21" customFormat="1" x14ac:dyDescent="0.25">
      <c r="B50" s="98"/>
    </row>
    <row r="51" spans="2:2" s="21" customFormat="1" x14ac:dyDescent="0.25">
      <c r="B51" s="98"/>
    </row>
    <row r="52" spans="2:2" s="21" customFormat="1" x14ac:dyDescent="0.25">
      <c r="B52" s="98"/>
    </row>
    <row r="53" spans="2:2" s="21" customFormat="1" x14ac:dyDescent="0.25">
      <c r="B53" s="98"/>
    </row>
    <row r="54" spans="2:2" s="21" customFormat="1" x14ac:dyDescent="0.25">
      <c r="B54" s="98"/>
    </row>
    <row r="55" spans="2:2" s="21" customFormat="1" x14ac:dyDescent="0.25">
      <c r="B55" s="98"/>
    </row>
    <row r="56" spans="2:2" s="21" customFormat="1" x14ac:dyDescent="0.25">
      <c r="B56" s="98"/>
    </row>
    <row r="57" spans="2:2" s="21" customFormat="1" x14ac:dyDescent="0.25">
      <c r="B57" s="98"/>
    </row>
    <row r="58" spans="2:2" s="21" customFormat="1" x14ac:dyDescent="0.25">
      <c r="B58" s="98"/>
    </row>
    <row r="59" spans="2:2" s="21" customFormat="1" x14ac:dyDescent="0.25">
      <c r="B59" s="98"/>
    </row>
    <row r="60" spans="2:2" s="21" customFormat="1" x14ac:dyDescent="0.25">
      <c r="B60" s="98"/>
    </row>
    <row r="61" spans="2:2" s="21" customFormat="1" x14ac:dyDescent="0.25">
      <c r="B61" s="98"/>
    </row>
    <row r="62" spans="2:2" s="21" customFormat="1" x14ac:dyDescent="0.25">
      <c r="B62" s="98"/>
    </row>
    <row r="63" spans="2:2" s="21" customFormat="1" x14ac:dyDescent="0.25">
      <c r="B63" s="98"/>
    </row>
    <row r="64" spans="2:2" s="21" customFormat="1" x14ac:dyDescent="0.25">
      <c r="B64" s="98"/>
    </row>
    <row r="65" spans="2:2" s="21" customFormat="1" x14ac:dyDescent="0.25">
      <c r="B65" s="98"/>
    </row>
    <row r="66" spans="2:2" s="21" customFormat="1" x14ac:dyDescent="0.25">
      <c r="B66" s="98"/>
    </row>
    <row r="67" spans="2:2" s="21" customFormat="1" x14ac:dyDescent="0.25">
      <c r="B67" s="98"/>
    </row>
    <row r="68" spans="2:2" s="21" customFormat="1" x14ac:dyDescent="0.25">
      <c r="B68" s="98"/>
    </row>
    <row r="69" spans="2:2" s="21" customFormat="1" x14ac:dyDescent="0.25">
      <c r="B69" s="98"/>
    </row>
    <row r="70" spans="2:2" s="21" customFormat="1" x14ac:dyDescent="0.25">
      <c r="B70" s="98"/>
    </row>
    <row r="71" spans="2:2" s="21" customFormat="1" x14ac:dyDescent="0.25">
      <c r="B71" s="98"/>
    </row>
    <row r="72" spans="2:2" s="21" customFormat="1" x14ac:dyDescent="0.25">
      <c r="B72" s="98"/>
    </row>
    <row r="73" spans="2:2" s="21" customFormat="1" x14ac:dyDescent="0.25">
      <c r="B73" s="98"/>
    </row>
    <row r="74" spans="2:2" s="21" customFormat="1" x14ac:dyDescent="0.25">
      <c r="B74" s="98"/>
    </row>
    <row r="75" spans="2:2" s="21" customFormat="1" x14ac:dyDescent="0.25">
      <c r="B75" s="98"/>
    </row>
    <row r="76" spans="2:2" s="21" customFormat="1" x14ac:dyDescent="0.25">
      <c r="B76" s="98"/>
    </row>
    <row r="77" spans="2:2" s="21" customFormat="1" x14ac:dyDescent="0.25">
      <c r="B77" s="98"/>
    </row>
    <row r="78" spans="2:2" s="21" customFormat="1" x14ac:dyDescent="0.25">
      <c r="B78" s="98"/>
    </row>
    <row r="79" spans="2:2" s="21" customFormat="1" x14ac:dyDescent="0.25">
      <c r="B79" s="98"/>
    </row>
    <row r="80" spans="2:2" s="21" customFormat="1" x14ac:dyDescent="0.25">
      <c r="B80" s="98"/>
    </row>
    <row r="81" spans="2:2" s="21" customFormat="1" x14ac:dyDescent="0.25">
      <c r="B81" s="98"/>
    </row>
    <row r="82" spans="2:2" s="21" customFormat="1" x14ac:dyDescent="0.25">
      <c r="B82" s="98"/>
    </row>
    <row r="83" spans="2:2" s="21" customFormat="1" x14ac:dyDescent="0.25">
      <c r="B83" s="98"/>
    </row>
    <row r="84" spans="2:2" s="21" customFormat="1" x14ac:dyDescent="0.25">
      <c r="B84" s="98"/>
    </row>
    <row r="85" spans="2:2" s="21" customFormat="1" x14ac:dyDescent="0.25">
      <c r="B85" s="98"/>
    </row>
    <row r="86" spans="2:2" s="21" customFormat="1" x14ac:dyDescent="0.25">
      <c r="B86" s="98"/>
    </row>
    <row r="87" spans="2:2" s="21" customFormat="1" x14ac:dyDescent="0.25">
      <c r="B87" s="98"/>
    </row>
    <row r="88" spans="2:2" s="21" customFormat="1" x14ac:dyDescent="0.25">
      <c r="B88" s="98"/>
    </row>
    <row r="89" spans="2:2" s="21" customFormat="1" x14ac:dyDescent="0.25">
      <c r="B89" s="98"/>
    </row>
    <row r="90" spans="2:2" s="21" customFormat="1" x14ac:dyDescent="0.25">
      <c r="B90" s="98"/>
    </row>
    <row r="91" spans="2:2" s="21" customFormat="1" x14ac:dyDescent="0.25">
      <c r="B91" s="98"/>
    </row>
    <row r="92" spans="2:2" s="21" customFormat="1" x14ac:dyDescent="0.25">
      <c r="B92" s="98"/>
    </row>
    <row r="93" spans="2:2" s="21" customFormat="1" x14ac:dyDescent="0.25">
      <c r="B93" s="98"/>
    </row>
    <row r="94" spans="2:2" s="21" customFormat="1" x14ac:dyDescent="0.25">
      <c r="B94" s="98"/>
    </row>
    <row r="95" spans="2:2" s="21" customFormat="1" x14ac:dyDescent="0.25">
      <c r="B95" s="98"/>
    </row>
    <row r="96" spans="2:2" s="21" customFormat="1" x14ac:dyDescent="0.25">
      <c r="B96" s="98"/>
    </row>
    <row r="97" spans="2:2" s="21" customFormat="1" x14ac:dyDescent="0.25">
      <c r="B97" s="98"/>
    </row>
    <row r="98" spans="2:2" s="21" customFormat="1" x14ac:dyDescent="0.25">
      <c r="B98" s="98"/>
    </row>
    <row r="99" spans="2:2" s="21" customFormat="1" x14ac:dyDescent="0.25">
      <c r="B99" s="98"/>
    </row>
    <row r="100" spans="2:2" s="21" customFormat="1" x14ac:dyDescent="0.25">
      <c r="B100" s="98"/>
    </row>
    <row r="101" spans="2:2" s="21" customFormat="1" x14ac:dyDescent="0.25">
      <c r="B101" s="98"/>
    </row>
    <row r="102" spans="2:2" s="21" customFormat="1" x14ac:dyDescent="0.25">
      <c r="B102" s="98"/>
    </row>
    <row r="103" spans="2:2" s="21" customFormat="1" x14ac:dyDescent="0.25">
      <c r="B103" s="98"/>
    </row>
    <row r="104" spans="2:2" s="21" customFormat="1" x14ac:dyDescent="0.25">
      <c r="B104" s="98"/>
    </row>
    <row r="105" spans="2:2" s="21" customFormat="1" x14ac:dyDescent="0.25">
      <c r="B105" s="98"/>
    </row>
    <row r="106" spans="2:2" s="21" customFormat="1" x14ac:dyDescent="0.25">
      <c r="B106" s="98"/>
    </row>
    <row r="107" spans="2:2" s="21" customFormat="1" x14ac:dyDescent="0.25">
      <c r="B107" s="98"/>
    </row>
    <row r="108" spans="2:2" s="21" customFormat="1" x14ac:dyDescent="0.25">
      <c r="B108" s="98"/>
    </row>
    <row r="109" spans="2:2" s="21" customFormat="1" x14ac:dyDescent="0.25">
      <c r="B109" s="98"/>
    </row>
    <row r="110" spans="2:2" s="21" customFormat="1" x14ac:dyDescent="0.25">
      <c r="B110" s="98"/>
    </row>
    <row r="111" spans="2:2" s="21" customFormat="1" x14ac:dyDescent="0.25">
      <c r="B111" s="98"/>
    </row>
    <row r="112" spans="2:2" s="21" customFormat="1" x14ac:dyDescent="0.25">
      <c r="B112" s="98"/>
    </row>
    <row r="113" spans="2:2" s="21" customFormat="1" x14ac:dyDescent="0.25">
      <c r="B113" s="98"/>
    </row>
    <row r="114" spans="2:2" s="21" customFormat="1" x14ac:dyDescent="0.25">
      <c r="B114" s="98"/>
    </row>
    <row r="115" spans="2:2" s="21" customFormat="1" x14ac:dyDescent="0.25">
      <c r="B115" s="98"/>
    </row>
    <row r="116" spans="2:2" s="21" customFormat="1" x14ac:dyDescent="0.25">
      <c r="B116" s="98"/>
    </row>
    <row r="117" spans="2:2" s="21" customFormat="1" x14ac:dyDescent="0.25">
      <c r="B117" s="98"/>
    </row>
    <row r="118" spans="2:2" s="21" customFormat="1" x14ac:dyDescent="0.25">
      <c r="B118" s="98"/>
    </row>
    <row r="119" spans="2:2" s="21" customFormat="1" x14ac:dyDescent="0.25">
      <c r="B119" s="98"/>
    </row>
    <row r="120" spans="2:2" s="21" customFormat="1" x14ac:dyDescent="0.25">
      <c r="B120" s="98"/>
    </row>
    <row r="121" spans="2:2" s="21" customFormat="1" x14ac:dyDescent="0.25">
      <c r="B121" s="98"/>
    </row>
    <row r="122" spans="2:2" s="21" customFormat="1" x14ac:dyDescent="0.25">
      <c r="B122" s="98"/>
    </row>
    <row r="123" spans="2:2" s="21" customFormat="1" x14ac:dyDescent="0.25">
      <c r="B123" s="98"/>
    </row>
    <row r="124" spans="2:2" s="21" customFormat="1" x14ac:dyDescent="0.25">
      <c r="B124" s="98"/>
    </row>
    <row r="125" spans="2:2" s="21" customFormat="1" x14ac:dyDescent="0.25">
      <c r="B125" s="98"/>
    </row>
    <row r="126" spans="2:2" s="21" customFormat="1" x14ac:dyDescent="0.25">
      <c r="B126" s="98"/>
    </row>
    <row r="127" spans="2:2" s="21" customFormat="1" x14ac:dyDescent="0.25">
      <c r="B127" s="98"/>
    </row>
    <row r="128" spans="2:2" s="21" customFormat="1" x14ac:dyDescent="0.25">
      <c r="B128" s="98"/>
    </row>
    <row r="129" spans="2:2" s="21" customFormat="1" x14ac:dyDescent="0.25">
      <c r="B129" s="98"/>
    </row>
    <row r="130" spans="2:2" s="21" customFormat="1" x14ac:dyDescent="0.25">
      <c r="B130" s="98"/>
    </row>
    <row r="131" spans="2:2" s="21" customFormat="1" x14ac:dyDescent="0.25">
      <c r="B131" s="98"/>
    </row>
    <row r="132" spans="2:2" s="21" customFormat="1" x14ac:dyDescent="0.25">
      <c r="B132" s="98"/>
    </row>
    <row r="133" spans="2:2" s="21" customFormat="1" x14ac:dyDescent="0.25">
      <c r="B133" s="98"/>
    </row>
    <row r="134" spans="2:2" s="21" customFormat="1" x14ac:dyDescent="0.25">
      <c r="B134" s="98"/>
    </row>
    <row r="135" spans="2:2" s="21" customFormat="1" x14ac:dyDescent="0.25">
      <c r="B135" s="98"/>
    </row>
    <row r="136" spans="2:2" s="21" customFormat="1" x14ac:dyDescent="0.25">
      <c r="B136" s="98"/>
    </row>
    <row r="137" spans="2:2" s="21" customFormat="1" x14ac:dyDescent="0.25">
      <c r="B137" s="98"/>
    </row>
    <row r="138" spans="2:2" s="21" customFormat="1" x14ac:dyDescent="0.25">
      <c r="B138" s="98"/>
    </row>
    <row r="139" spans="2:2" s="21" customFormat="1" x14ac:dyDescent="0.25">
      <c r="B139" s="98"/>
    </row>
    <row r="140" spans="2:2" s="21" customFormat="1" x14ac:dyDescent="0.25">
      <c r="B140" s="98"/>
    </row>
    <row r="141" spans="2:2" s="21" customFormat="1" x14ac:dyDescent="0.25">
      <c r="B141" s="98"/>
    </row>
    <row r="142" spans="2:2" s="21" customFormat="1" x14ac:dyDescent="0.25">
      <c r="B142" s="98"/>
    </row>
    <row r="143" spans="2:2" s="21" customFormat="1" x14ac:dyDescent="0.25">
      <c r="B143" s="98"/>
    </row>
    <row r="144" spans="2:2" s="21" customFormat="1" x14ac:dyDescent="0.25">
      <c r="B144" s="98"/>
    </row>
    <row r="145" spans="2:2" s="21" customFormat="1" x14ac:dyDescent="0.25">
      <c r="B145" s="98"/>
    </row>
    <row r="146" spans="2:2" s="21" customFormat="1" x14ac:dyDescent="0.25">
      <c r="B146" s="98"/>
    </row>
    <row r="147" spans="2:2" s="21" customFormat="1" x14ac:dyDescent="0.25">
      <c r="B147" s="98"/>
    </row>
    <row r="148" spans="2:2" s="21" customFormat="1" x14ac:dyDescent="0.25">
      <c r="B148" s="98"/>
    </row>
    <row r="149" spans="2:2" s="21" customFormat="1" x14ac:dyDescent="0.25">
      <c r="B149" s="98"/>
    </row>
    <row r="150" spans="2:2" s="21" customFormat="1" x14ac:dyDescent="0.25">
      <c r="B150" s="98"/>
    </row>
    <row r="151" spans="2:2" s="21" customFormat="1" x14ac:dyDescent="0.25">
      <c r="B151" s="98"/>
    </row>
    <row r="152" spans="2:2" s="21" customFormat="1" x14ac:dyDescent="0.25">
      <c r="B152" s="98"/>
    </row>
    <row r="153" spans="2:2" s="21" customFormat="1" x14ac:dyDescent="0.25">
      <c r="B153" s="98"/>
    </row>
    <row r="154" spans="2:2" s="21" customFormat="1" x14ac:dyDescent="0.25">
      <c r="B154" s="98"/>
    </row>
    <row r="155" spans="2:2" s="21" customFormat="1" x14ac:dyDescent="0.25">
      <c r="B155" s="98"/>
    </row>
    <row r="156" spans="2:2" s="21" customFormat="1" x14ac:dyDescent="0.25">
      <c r="B156" s="98"/>
    </row>
    <row r="157" spans="2:2" s="21" customFormat="1" x14ac:dyDescent="0.25">
      <c r="B157" s="98"/>
    </row>
    <row r="158" spans="2:2" s="21" customFormat="1" x14ac:dyDescent="0.25">
      <c r="B158" s="98"/>
    </row>
    <row r="159" spans="2:2" s="21" customFormat="1" x14ac:dyDescent="0.25">
      <c r="B159" s="98"/>
    </row>
    <row r="160" spans="2:2" s="21" customFormat="1" x14ac:dyDescent="0.25">
      <c r="B160" s="98"/>
    </row>
    <row r="161" spans="2:2" s="21" customFormat="1" x14ac:dyDescent="0.25">
      <c r="B161" s="98"/>
    </row>
    <row r="162" spans="2:2" s="21" customFormat="1" x14ac:dyDescent="0.25">
      <c r="B162" s="98"/>
    </row>
    <row r="163" spans="2:2" s="21" customFormat="1" x14ac:dyDescent="0.25">
      <c r="B163" s="98"/>
    </row>
    <row r="164" spans="2:2" s="21" customFormat="1" x14ac:dyDescent="0.25">
      <c r="B164" s="98"/>
    </row>
    <row r="165" spans="2:2" s="21" customFormat="1" x14ac:dyDescent="0.25">
      <c r="B165" s="98"/>
    </row>
    <row r="166" spans="2:2" s="21" customFormat="1" x14ac:dyDescent="0.25">
      <c r="B166" s="98"/>
    </row>
    <row r="167" spans="2:2" s="21" customFormat="1" x14ac:dyDescent="0.25">
      <c r="B167" s="98"/>
    </row>
    <row r="168" spans="2:2" s="21" customFormat="1" x14ac:dyDescent="0.25">
      <c r="B168" s="98"/>
    </row>
    <row r="169" spans="2:2" s="21" customFormat="1" x14ac:dyDescent="0.25">
      <c r="B169" s="98"/>
    </row>
    <row r="170" spans="2:2" s="21" customFormat="1" x14ac:dyDescent="0.25">
      <c r="B170" s="98"/>
    </row>
    <row r="171" spans="2:2" s="21" customFormat="1" x14ac:dyDescent="0.25">
      <c r="B171" s="98"/>
    </row>
    <row r="172" spans="2:2" s="21" customFormat="1" x14ac:dyDescent="0.25">
      <c r="B172" s="98"/>
    </row>
    <row r="173" spans="2:2" s="21" customFormat="1" x14ac:dyDescent="0.25">
      <c r="B173" s="98"/>
    </row>
    <row r="174" spans="2:2" s="21" customFormat="1" x14ac:dyDescent="0.25">
      <c r="B174" s="98"/>
    </row>
    <row r="175" spans="2:2" s="21" customFormat="1" x14ac:dyDescent="0.25">
      <c r="B175" s="98"/>
    </row>
    <row r="176" spans="2:2" s="21" customFormat="1" x14ac:dyDescent="0.25">
      <c r="B176" s="98"/>
    </row>
    <row r="177" spans="2:2" s="21" customFormat="1" x14ac:dyDescent="0.25">
      <c r="B177" s="98"/>
    </row>
    <row r="178" spans="2:2" s="21" customFormat="1" x14ac:dyDescent="0.25">
      <c r="B178" s="98"/>
    </row>
    <row r="179" spans="2:2" s="21" customFormat="1" x14ac:dyDescent="0.25">
      <c r="B179" s="98"/>
    </row>
    <row r="180" spans="2:2" s="21" customFormat="1" x14ac:dyDescent="0.25">
      <c r="B180" s="98"/>
    </row>
    <row r="181" spans="2:2" s="21" customFormat="1" x14ac:dyDescent="0.25">
      <c r="B181" s="98"/>
    </row>
    <row r="182" spans="2:2" s="21" customFormat="1" x14ac:dyDescent="0.25">
      <c r="B182" s="98"/>
    </row>
    <row r="183" spans="2:2" s="21" customFormat="1" x14ac:dyDescent="0.25">
      <c r="B183" s="98"/>
    </row>
  </sheetData>
  <sheetProtection selectLockedCells="1"/>
  <mergeCells count="19">
    <mergeCell ref="D20:F20"/>
    <mergeCell ref="D21:F27"/>
    <mergeCell ref="K3:N3"/>
    <mergeCell ref="K4:N13"/>
    <mergeCell ref="K16:N16"/>
    <mergeCell ref="D7:F7"/>
    <mergeCell ref="D8:F17"/>
    <mergeCell ref="K17:N27"/>
    <mergeCell ref="G15:J15"/>
    <mergeCell ref="A19:F19"/>
    <mergeCell ref="A6:F6"/>
    <mergeCell ref="G2:J2"/>
    <mergeCell ref="G14:J14"/>
    <mergeCell ref="G1:J1"/>
    <mergeCell ref="A5:F5"/>
    <mergeCell ref="B1:D1"/>
    <mergeCell ref="B2:D2"/>
    <mergeCell ref="B3:D3"/>
    <mergeCell ref="B4:D4"/>
  </mergeCells>
  <dataValidations count="7">
    <dataValidation errorStyle="warning" allowBlank="1" showInputMessage="1" showErrorMessage="1" errorTitle="Invalid Value" error="It looks like you have entered in a value that is not in the pick list!!" sqref="A73:B79" xr:uid="{00000000-0002-0000-0400-000000000000}"/>
    <dataValidation allowBlank="1" showInputMessage="1" showErrorMessage="1" errorTitle="Invalid Diameter" error="You have input an invalid diameter." sqref="C73:D73" xr:uid="{00000000-0002-0000-0400-000001000000}"/>
    <dataValidation type="decimal" allowBlank="1" showInputMessage="1" showErrorMessage="1" sqref="C74:D79" xr:uid="{00000000-0002-0000-0400-000002000000}">
      <formula1>0.75</formula1>
      <formula2>60</formula2>
    </dataValidation>
    <dataValidation type="list" allowBlank="1" showInputMessage="1" showErrorMessage="1" sqref="H24:J24 A21:A27 G17:G24 A8:A17 G4:G13" xr:uid="{00000000-0002-0000-0400-000003000000}">
      <formula1>SS_Force_Main_Diameters</formula1>
    </dataValidation>
    <dataValidation type="list" allowBlank="1" showInputMessage="1" showErrorMessage="1" errorTitle="Invalid Valve Type" error="Please select a valid valve type." sqref="B21:B27 H17:H23 G25:J25" xr:uid="{00000000-0002-0000-0400-000004000000}">
      <formula1>SS_Valve_Types</formula1>
    </dataValidation>
    <dataValidation allowBlank="1" showInputMessage="1" showErrorMessage="1" errorTitle="Invalid Diameter" error="Please select a valid diameter." sqref="A28" xr:uid="{00000000-0002-0000-0400-000005000000}"/>
    <dataValidation type="whole" operator="greaterThanOrEqual" allowBlank="1" showInputMessage="1" showErrorMessage="1" sqref="I17:J23 C21:C27 C8:C17 G26:J27 J4:J13 I4 I6:I13" xr:uid="{00000000-0002-0000-0400-000006000000}">
      <formula1>0</formula1>
    </dataValidation>
  </dataValidations>
  <pageMargins left="0.38868159203980102" right="0.1" top="0.75" bottom="0.75" header="0.3" footer="0.3"/>
  <pageSetup orientation="portrait" r:id="rId1"/>
  <headerFooter>
    <oddHeader>&amp;L&amp;G&amp;C
&amp;"-,Bold Italic"Asset Inventory - Wastewater Force Main System</oddHeader>
    <oddFooter>&amp;CWastewater Force Main System - Page &amp;P&amp;RLast Revision Date: 4/21/2020</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errorTitle="Invalid Material" error="Please select a valid material." xr:uid="{00000000-0002-0000-0400-000007000000}">
          <x14:formula1>
            <xm:f>'Pick Lists'!$A$37:$A$39</xm:f>
          </x14:formula1>
          <xm:sqref>B8:B17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83"/>
  <sheetViews>
    <sheetView view="pageLayout" zoomScaleNormal="100" workbookViewId="0">
      <selection activeCell="B4" sqref="B4"/>
    </sheetView>
  </sheetViews>
  <sheetFormatPr defaultColWidth="9.140625" defaultRowHeight="15" x14ac:dyDescent="0.25"/>
  <cols>
    <col min="1" max="1" width="25.28515625" style="123" customWidth="1"/>
    <col min="2" max="2" width="27.42578125" style="123" customWidth="1"/>
    <col min="3" max="3" width="17.5703125" style="123" customWidth="1"/>
    <col min="4" max="4" width="31.42578125" style="123" customWidth="1"/>
    <col min="5" max="5" width="7.42578125" style="123" customWidth="1"/>
    <col min="6" max="6" width="7.7109375" style="123" customWidth="1"/>
    <col min="7" max="7" width="22.7109375" style="124" customWidth="1"/>
    <col min="8" max="8" width="17.7109375" style="124" customWidth="1"/>
    <col min="9" max="9" width="18.85546875" style="124" customWidth="1"/>
    <col min="10" max="10" width="20.42578125" style="124" customWidth="1"/>
    <col min="11" max="11" width="16.28515625" style="124" customWidth="1"/>
    <col min="12" max="12" width="28.28515625" style="124" customWidth="1"/>
    <col min="13" max="13" width="27.85546875" style="124" customWidth="1"/>
    <col min="14" max="14" width="23.7109375" style="124" customWidth="1"/>
    <col min="15" max="15" width="20.42578125" style="124" customWidth="1"/>
    <col min="16" max="16" width="25.140625" style="124" customWidth="1"/>
    <col min="17" max="17" width="23.7109375" style="124" customWidth="1"/>
    <col min="18" max="18" width="18.85546875" style="124" customWidth="1"/>
    <col min="19" max="19" width="27" style="124" customWidth="1"/>
    <col min="20" max="20" width="24.85546875" style="124" customWidth="1"/>
    <col min="21" max="21" width="24.28515625" style="124" customWidth="1"/>
    <col min="22" max="22" width="24.42578125" style="124" customWidth="1"/>
    <col min="23" max="16384" width="9.140625" style="124"/>
  </cols>
  <sheetData>
    <row r="1" spans="1:12" x14ac:dyDescent="0.25">
      <c r="A1" s="192" t="s">
        <v>38</v>
      </c>
      <c r="B1" s="191">
        <f>'Project Summary'!B18</f>
        <v>0</v>
      </c>
      <c r="C1" s="192" t="s">
        <v>225</v>
      </c>
      <c r="D1" s="196">
        <f>'Project Summary'!B22</f>
        <v>0</v>
      </c>
      <c r="E1" s="60"/>
      <c r="F1" s="60"/>
      <c r="G1" s="123"/>
      <c r="H1" s="123"/>
      <c r="I1" s="123"/>
      <c r="J1" s="123"/>
      <c r="L1" s="100"/>
    </row>
    <row r="2" spans="1:12" x14ac:dyDescent="0.25">
      <c r="A2" s="192" t="s">
        <v>132</v>
      </c>
      <c r="B2" s="189">
        <f>'Project Summary'!B19</f>
        <v>0</v>
      </c>
      <c r="C2" s="58" t="s">
        <v>41</v>
      </c>
      <c r="D2" s="210">
        <f>'Project Summary'!B23</f>
        <v>0</v>
      </c>
      <c r="E2" s="129"/>
      <c r="F2" s="129"/>
      <c r="G2" s="114"/>
      <c r="H2" s="114"/>
      <c r="I2" s="114"/>
      <c r="J2" s="114"/>
      <c r="K2" s="100"/>
      <c r="L2" s="101"/>
    </row>
    <row r="3" spans="1:12" x14ac:dyDescent="0.25">
      <c r="A3" s="192" t="s">
        <v>111</v>
      </c>
      <c r="B3" s="189">
        <f>'Project Summary'!B20</f>
        <v>0</v>
      </c>
      <c r="C3" s="58"/>
      <c r="D3" s="197"/>
      <c r="E3" s="130"/>
      <c r="F3" s="130"/>
      <c r="G3" s="26"/>
      <c r="H3" s="26"/>
      <c r="I3" s="26"/>
      <c r="J3" s="26"/>
      <c r="K3" s="26"/>
      <c r="L3" s="102"/>
    </row>
    <row r="4" spans="1:12" x14ac:dyDescent="0.25">
      <c r="A4" s="192" t="s">
        <v>98</v>
      </c>
      <c r="B4" s="189">
        <f>'Project Summary'!B21</f>
        <v>0</v>
      </c>
      <c r="C4" s="56"/>
      <c r="D4" s="128"/>
      <c r="E4" s="131"/>
      <c r="F4" s="131"/>
      <c r="G4" s="61"/>
      <c r="H4" s="61"/>
      <c r="I4" s="61"/>
      <c r="J4" s="34"/>
      <c r="K4" s="102"/>
      <c r="L4" s="102"/>
    </row>
    <row r="5" spans="1:12" x14ac:dyDescent="0.25">
      <c r="A5" s="256"/>
      <c r="B5" s="256"/>
      <c r="C5" s="256"/>
      <c r="D5" s="256"/>
      <c r="E5" s="59"/>
      <c r="F5" s="59"/>
      <c r="G5" s="61"/>
      <c r="H5" s="61"/>
      <c r="I5" s="61"/>
      <c r="J5" s="34"/>
      <c r="K5" s="102"/>
      <c r="L5" s="102"/>
    </row>
    <row r="6" spans="1:12" ht="15" customHeight="1" x14ac:dyDescent="0.25">
      <c r="D6" s="26" t="s">
        <v>210</v>
      </c>
      <c r="E6" s="60"/>
      <c r="F6" s="60"/>
      <c r="G6" s="61"/>
      <c r="H6" s="61"/>
      <c r="I6" s="61"/>
      <c r="J6" s="34"/>
      <c r="K6" s="102"/>
      <c r="L6" s="102"/>
    </row>
    <row r="7" spans="1:12" ht="15" customHeight="1" x14ac:dyDescent="0.25">
      <c r="A7" s="187"/>
      <c r="B7" s="127" t="s">
        <v>183</v>
      </c>
      <c r="C7" s="177"/>
      <c r="D7" s="292" t="s">
        <v>199</v>
      </c>
      <c r="E7" s="60"/>
      <c r="F7" s="60"/>
      <c r="G7" s="61"/>
      <c r="H7" s="61"/>
      <c r="I7" s="61"/>
      <c r="J7" s="34"/>
      <c r="K7" s="102"/>
      <c r="L7" s="102"/>
    </row>
    <row r="8" spans="1:12" x14ac:dyDescent="0.25">
      <c r="A8" s="187"/>
      <c r="B8" s="187"/>
      <c r="C8" s="178"/>
      <c r="D8" s="293"/>
      <c r="E8" s="60"/>
      <c r="F8" s="60"/>
      <c r="G8" s="61"/>
      <c r="H8" s="61"/>
      <c r="I8" s="61"/>
      <c r="J8" s="34"/>
      <c r="K8" s="102"/>
      <c r="L8" s="102"/>
    </row>
    <row r="9" spans="1:12" x14ac:dyDescent="0.25">
      <c r="A9" s="187"/>
      <c r="B9" s="127" t="s">
        <v>208</v>
      </c>
      <c r="C9" s="207">
        <f>0.15*C7</f>
        <v>0</v>
      </c>
      <c r="D9" s="293"/>
      <c r="E9" s="60"/>
      <c r="F9" s="60"/>
      <c r="G9" s="61"/>
      <c r="H9" s="61"/>
      <c r="I9" s="61"/>
      <c r="J9" s="34"/>
      <c r="K9" s="102"/>
      <c r="L9" s="102"/>
    </row>
    <row r="10" spans="1:12" x14ac:dyDescent="0.25">
      <c r="A10" s="187"/>
      <c r="B10" s="127"/>
      <c r="C10" s="119"/>
      <c r="D10" s="293"/>
      <c r="E10" s="115"/>
      <c r="F10" s="115"/>
      <c r="G10" s="61"/>
      <c r="H10" s="61"/>
      <c r="I10" s="61"/>
      <c r="J10" s="34"/>
      <c r="K10" s="102"/>
      <c r="L10" s="46"/>
    </row>
    <row r="11" spans="1:12" x14ac:dyDescent="0.25">
      <c r="A11" s="187"/>
      <c r="B11" s="127" t="s">
        <v>213</v>
      </c>
      <c r="C11" s="207">
        <f>0.15*C7</f>
        <v>0</v>
      </c>
      <c r="D11" s="293"/>
      <c r="E11" s="60"/>
      <c r="F11" s="60"/>
      <c r="G11" s="122"/>
      <c r="H11" s="122"/>
      <c r="I11" s="61"/>
      <c r="J11" s="60"/>
      <c r="K11" s="46"/>
      <c r="L11" s="100"/>
    </row>
    <row r="12" spans="1:12" x14ac:dyDescent="0.25">
      <c r="A12" s="187"/>
      <c r="B12" s="187"/>
      <c r="C12" s="178"/>
      <c r="D12" s="293"/>
      <c r="E12" s="118"/>
      <c r="F12" s="118"/>
      <c r="G12" s="114"/>
      <c r="H12" s="114"/>
      <c r="I12" s="114"/>
      <c r="J12" s="114"/>
      <c r="K12" s="100"/>
      <c r="L12" s="46"/>
    </row>
    <row r="13" spans="1:12" x14ac:dyDescent="0.25">
      <c r="A13" s="187"/>
      <c r="B13" s="127" t="s">
        <v>181</v>
      </c>
      <c r="C13" s="207">
        <f>0.5*C7</f>
        <v>0</v>
      </c>
      <c r="D13" s="293"/>
      <c r="E13" s="59"/>
      <c r="F13" s="59"/>
      <c r="G13" s="26"/>
      <c r="H13" s="26"/>
      <c r="I13" s="26"/>
      <c r="J13" s="26"/>
      <c r="K13" s="26"/>
      <c r="L13" s="102"/>
    </row>
    <row r="14" spans="1:12" x14ac:dyDescent="0.25">
      <c r="A14" s="187"/>
      <c r="B14" s="187"/>
      <c r="C14" s="178"/>
      <c r="D14" s="293"/>
      <c r="E14" s="60"/>
      <c r="F14" s="60"/>
      <c r="G14" s="61"/>
      <c r="H14" s="61"/>
      <c r="I14" s="61"/>
      <c r="J14" s="34"/>
      <c r="K14" s="102"/>
      <c r="L14" s="102"/>
    </row>
    <row r="15" spans="1:12" x14ac:dyDescent="0.25">
      <c r="A15" s="187"/>
      <c r="B15" s="127" t="s">
        <v>209</v>
      </c>
      <c r="C15" s="207">
        <f>0.15*C7</f>
        <v>0</v>
      </c>
      <c r="D15" s="293"/>
      <c r="E15" s="60"/>
      <c r="F15" s="60"/>
      <c r="G15" s="61"/>
      <c r="H15" s="61"/>
      <c r="I15" s="61"/>
      <c r="J15" s="34"/>
      <c r="K15" s="102"/>
      <c r="L15" s="102"/>
    </row>
    <row r="16" spans="1:12" x14ac:dyDescent="0.25">
      <c r="A16" s="187"/>
      <c r="B16" s="187"/>
      <c r="C16" s="178"/>
      <c r="D16" s="293"/>
      <c r="E16" s="115"/>
      <c r="F16" s="115"/>
      <c r="G16" s="61"/>
      <c r="H16" s="61"/>
      <c r="I16" s="61"/>
      <c r="J16" s="34"/>
      <c r="K16" s="102"/>
      <c r="L16" s="102"/>
    </row>
    <row r="17" spans="1:12" x14ac:dyDescent="0.25">
      <c r="A17" s="187"/>
      <c r="B17" s="127" t="s">
        <v>214</v>
      </c>
      <c r="C17" s="207">
        <f>0.05*C7</f>
        <v>0</v>
      </c>
      <c r="D17" s="294"/>
      <c r="E17" s="59"/>
      <c r="F17" s="59"/>
      <c r="G17" s="61"/>
      <c r="H17" s="61"/>
      <c r="I17" s="61"/>
      <c r="J17" s="34"/>
      <c r="K17" s="102"/>
      <c r="L17" s="102"/>
    </row>
    <row r="18" spans="1:12" x14ac:dyDescent="0.25">
      <c r="B18" s="119"/>
      <c r="C18" s="34"/>
      <c r="D18" s="59"/>
      <c r="E18" s="59"/>
      <c r="F18" s="59"/>
      <c r="G18" s="61"/>
      <c r="H18" s="61"/>
      <c r="I18" s="61"/>
      <c r="J18" s="34"/>
      <c r="K18" s="102"/>
      <c r="L18" s="125"/>
    </row>
    <row r="19" spans="1:12" x14ac:dyDescent="0.25">
      <c r="D19" s="59"/>
      <c r="E19" s="59"/>
      <c r="F19" s="59"/>
      <c r="G19" s="123"/>
      <c r="H19" s="123"/>
      <c r="I19" s="123"/>
      <c r="J19" s="123"/>
      <c r="L19" s="125"/>
    </row>
    <row r="20" spans="1:12" x14ac:dyDescent="0.25">
      <c r="A20" s="152"/>
      <c r="B20" s="152"/>
      <c r="C20" s="152"/>
      <c r="D20" s="26" t="s">
        <v>210</v>
      </c>
      <c r="E20" s="59"/>
      <c r="F20" s="59"/>
      <c r="G20" s="114"/>
      <c r="H20" s="114"/>
      <c r="I20" s="114"/>
      <c r="J20" s="122"/>
    </row>
    <row r="21" spans="1:12" ht="15" customHeight="1" x14ac:dyDescent="0.25">
      <c r="A21" s="187"/>
      <c r="B21" s="127" t="s">
        <v>184</v>
      </c>
      <c r="C21" s="177"/>
      <c r="D21" s="292" t="s">
        <v>233</v>
      </c>
      <c r="E21" s="60"/>
      <c r="F21" s="60"/>
      <c r="G21" s="26"/>
      <c r="H21" s="101"/>
      <c r="I21" s="101"/>
      <c r="J21" s="26"/>
    </row>
    <row r="22" spans="1:12" x14ac:dyDescent="0.25">
      <c r="A22" s="187"/>
      <c r="B22" s="187"/>
      <c r="C22" s="178"/>
      <c r="D22" s="293"/>
      <c r="E22" s="59"/>
      <c r="F22" s="59"/>
      <c r="G22" s="61"/>
      <c r="H22" s="59"/>
      <c r="I22" s="59"/>
      <c r="J22" s="102"/>
    </row>
    <row r="23" spans="1:12" x14ac:dyDescent="0.25">
      <c r="A23" s="187"/>
      <c r="B23" s="127" t="s">
        <v>182</v>
      </c>
      <c r="C23" s="207">
        <f>0.15*C21</f>
        <v>0</v>
      </c>
      <c r="D23" s="293"/>
      <c r="E23" s="59"/>
      <c r="F23" s="59"/>
      <c r="G23" s="61"/>
      <c r="H23" s="59"/>
      <c r="I23" s="59"/>
      <c r="J23" s="102"/>
    </row>
    <row r="24" spans="1:12" x14ac:dyDescent="0.25">
      <c r="A24" s="187"/>
      <c r="B24" s="127"/>
      <c r="C24" s="119"/>
      <c r="D24" s="293"/>
      <c r="E24" s="102"/>
      <c r="F24" s="102"/>
      <c r="G24" s="61"/>
      <c r="H24" s="59"/>
      <c r="I24" s="59"/>
      <c r="J24" s="102"/>
    </row>
    <row r="25" spans="1:12" x14ac:dyDescent="0.25">
      <c r="A25" s="187"/>
      <c r="B25" s="127" t="s">
        <v>215</v>
      </c>
      <c r="C25" s="207">
        <f>0.15*C21</f>
        <v>0</v>
      </c>
      <c r="D25" s="293"/>
      <c r="E25" s="33"/>
      <c r="F25" s="33"/>
      <c r="G25" s="61"/>
      <c r="H25" s="59"/>
      <c r="I25" s="59"/>
      <c r="J25" s="102"/>
    </row>
    <row r="26" spans="1:12" x14ac:dyDescent="0.25">
      <c r="A26" s="187"/>
      <c r="B26" s="187"/>
      <c r="C26" s="178"/>
      <c r="D26" s="293"/>
      <c r="E26" s="33"/>
      <c r="F26" s="33"/>
      <c r="G26" s="61"/>
      <c r="H26" s="59"/>
      <c r="I26" s="59"/>
      <c r="J26" s="102"/>
    </row>
    <row r="27" spans="1:12" x14ac:dyDescent="0.25">
      <c r="A27" s="187"/>
      <c r="B27" s="127" t="s">
        <v>181</v>
      </c>
      <c r="C27" s="207">
        <f>0.5*C21</f>
        <v>0</v>
      </c>
      <c r="D27" s="293"/>
      <c r="E27" s="33"/>
      <c r="F27" s="33"/>
      <c r="G27" s="61"/>
      <c r="H27" s="59"/>
      <c r="I27" s="59"/>
      <c r="J27" s="102"/>
    </row>
    <row r="28" spans="1:12" x14ac:dyDescent="0.25">
      <c r="A28" s="187"/>
      <c r="B28" s="187"/>
      <c r="C28" s="178"/>
      <c r="D28" s="293"/>
      <c r="E28" s="33"/>
      <c r="F28" s="33"/>
      <c r="G28" s="61"/>
      <c r="H28" s="59"/>
      <c r="I28" s="59"/>
      <c r="J28" s="102"/>
    </row>
    <row r="29" spans="1:12" x14ac:dyDescent="0.25">
      <c r="A29" s="187"/>
      <c r="B29" s="127" t="s">
        <v>209</v>
      </c>
      <c r="C29" s="207">
        <f>0.15*C21</f>
        <v>0</v>
      </c>
      <c r="D29" s="293"/>
      <c r="E29" s="33"/>
      <c r="F29" s="33"/>
      <c r="G29" s="61"/>
      <c r="H29" s="59"/>
      <c r="I29" s="59"/>
      <c r="J29" s="102"/>
    </row>
    <row r="30" spans="1:12" x14ac:dyDescent="0.25">
      <c r="A30" s="187"/>
      <c r="B30" s="187"/>
      <c r="C30" s="179"/>
      <c r="D30" s="293"/>
      <c r="E30" s="33"/>
      <c r="F30" s="33"/>
      <c r="G30" s="122"/>
      <c r="H30" s="122"/>
      <c r="I30" s="122"/>
      <c r="J30" s="122"/>
    </row>
    <row r="31" spans="1:12" x14ac:dyDescent="0.25">
      <c r="A31" s="187"/>
      <c r="B31" s="127" t="s">
        <v>214</v>
      </c>
      <c r="C31" s="207">
        <f>0.05*C21</f>
        <v>0</v>
      </c>
      <c r="D31" s="294"/>
      <c r="E31" s="33"/>
      <c r="F31" s="33"/>
      <c r="G31" s="61"/>
      <c r="H31" s="61"/>
      <c r="I31" s="59"/>
      <c r="J31" s="102"/>
    </row>
    <row r="32" spans="1:12" x14ac:dyDescent="0.25">
      <c r="A32" s="33"/>
      <c r="D32" s="33"/>
      <c r="E32" s="33"/>
      <c r="F32" s="33"/>
      <c r="G32" s="61"/>
      <c r="H32" s="61"/>
      <c r="I32" s="59"/>
      <c r="J32" s="102"/>
    </row>
    <row r="33" spans="1:11" x14ac:dyDescent="0.25">
      <c r="A33" s="33"/>
      <c r="B33" s="33"/>
      <c r="C33" s="33"/>
      <c r="D33" s="33"/>
      <c r="E33" s="33"/>
      <c r="F33" s="33"/>
      <c r="G33" s="61"/>
      <c r="H33" s="61"/>
      <c r="I33" s="59"/>
      <c r="J33" s="102"/>
    </row>
    <row r="34" spans="1:11" x14ac:dyDescent="0.25">
      <c r="A34" s="33"/>
      <c r="B34" s="33"/>
      <c r="C34" s="33"/>
      <c r="D34" s="33"/>
      <c r="E34" s="33"/>
      <c r="F34" s="33"/>
      <c r="G34" s="61"/>
      <c r="H34" s="61"/>
      <c r="I34" s="59"/>
      <c r="J34" s="102"/>
    </row>
    <row r="35" spans="1:11" x14ac:dyDescent="0.25">
      <c r="A35" s="33"/>
      <c r="B35" s="33"/>
      <c r="C35" s="33"/>
      <c r="D35" s="33"/>
      <c r="E35" s="33"/>
      <c r="F35" s="33"/>
      <c r="G35" s="123"/>
      <c r="H35" s="123"/>
      <c r="I35" s="123"/>
      <c r="J35" s="123"/>
    </row>
    <row r="36" spans="1:11" x14ac:dyDescent="0.25">
      <c r="A36" s="33"/>
      <c r="B36" s="33"/>
      <c r="C36" s="33"/>
      <c r="D36" s="33"/>
      <c r="E36" s="33"/>
      <c r="F36" s="33"/>
      <c r="G36" s="123"/>
      <c r="H36" s="123"/>
      <c r="I36" s="123"/>
      <c r="J36" s="123"/>
    </row>
    <row r="37" spans="1:11" x14ac:dyDescent="0.25">
      <c r="A37" s="33"/>
      <c r="B37" s="33"/>
      <c r="C37" s="33"/>
      <c r="D37" s="33"/>
      <c r="E37" s="33"/>
      <c r="F37" s="33"/>
      <c r="G37" s="123"/>
      <c r="H37" s="123"/>
      <c r="I37" s="123"/>
      <c r="J37" s="123"/>
    </row>
    <row r="38" spans="1:11" x14ac:dyDescent="0.25">
      <c r="A38" s="33"/>
      <c r="B38" s="33"/>
      <c r="C38" s="33"/>
      <c r="D38" s="33"/>
      <c r="E38" s="33"/>
      <c r="F38" s="33"/>
      <c r="G38" s="123"/>
      <c r="H38" s="123"/>
      <c r="I38" s="123"/>
      <c r="J38" s="123"/>
    </row>
    <row r="39" spans="1:11" x14ac:dyDescent="0.25">
      <c r="A39" s="33"/>
      <c r="B39" s="33"/>
      <c r="C39" s="33"/>
      <c r="D39" s="33"/>
      <c r="E39" s="33"/>
      <c r="F39" s="33"/>
      <c r="G39" s="123"/>
      <c r="H39" s="123"/>
      <c r="I39" s="123"/>
      <c r="J39" s="123"/>
    </row>
    <row r="40" spans="1:11" x14ac:dyDescent="0.25">
      <c r="A40" s="33"/>
      <c r="B40" s="33"/>
      <c r="C40" s="33"/>
      <c r="D40" s="33"/>
      <c r="E40" s="33"/>
      <c r="F40" s="33"/>
      <c r="G40" s="123"/>
      <c r="H40" s="123"/>
      <c r="I40" s="123"/>
      <c r="J40" s="123"/>
    </row>
    <row r="41" spans="1:11" x14ac:dyDescent="0.25">
      <c r="A41" s="33"/>
      <c r="B41" s="33"/>
      <c r="C41" s="33"/>
      <c r="D41" s="33"/>
      <c r="E41" s="33"/>
      <c r="F41" s="33"/>
      <c r="G41" s="123"/>
      <c r="H41" s="123"/>
      <c r="I41" s="123"/>
      <c r="J41" s="123"/>
    </row>
    <row r="42" spans="1:11" x14ac:dyDescent="0.25">
      <c r="A42" s="33"/>
      <c r="B42" s="33"/>
      <c r="C42" s="33"/>
      <c r="D42" s="33"/>
      <c r="E42" s="33"/>
      <c r="F42" s="33"/>
      <c r="G42" s="123"/>
      <c r="H42" s="123"/>
      <c r="I42" s="123"/>
      <c r="J42" s="123"/>
    </row>
    <row r="43" spans="1:11" x14ac:dyDescent="0.25">
      <c r="A43" s="33"/>
      <c r="B43" s="33"/>
      <c r="C43" s="33"/>
      <c r="D43" s="33"/>
      <c r="E43" s="33"/>
      <c r="F43" s="33"/>
      <c r="G43" s="123"/>
      <c r="H43" s="123"/>
      <c r="I43" s="123"/>
      <c r="J43" s="123"/>
      <c r="K43" s="125"/>
    </row>
    <row r="44" spans="1:11" x14ac:dyDescent="0.25">
      <c r="A44" s="60"/>
      <c r="B44" s="60"/>
      <c r="C44" s="60"/>
      <c r="D44" s="60"/>
      <c r="E44" s="60"/>
      <c r="F44" s="60"/>
      <c r="G44" s="122"/>
      <c r="H44" s="122"/>
      <c r="I44" s="122"/>
      <c r="J44" s="122"/>
      <c r="K44" s="122"/>
    </row>
    <row r="45" spans="1:11" x14ac:dyDescent="0.25">
      <c r="A45" s="122"/>
      <c r="B45" s="122"/>
      <c r="C45" s="122"/>
      <c r="D45" s="114"/>
      <c r="E45" s="114"/>
      <c r="F45" s="114"/>
      <c r="G45" s="122"/>
      <c r="H45" s="122"/>
      <c r="I45" s="122"/>
      <c r="J45" s="122"/>
      <c r="K45" s="122"/>
    </row>
    <row r="46" spans="1:11" x14ac:dyDescent="0.25">
      <c r="A46" s="122"/>
      <c r="B46" s="122"/>
      <c r="C46" s="122"/>
      <c r="D46" s="60"/>
      <c r="E46" s="122"/>
      <c r="F46" s="60"/>
      <c r="G46" s="122"/>
      <c r="H46" s="122"/>
      <c r="I46" s="122"/>
      <c r="J46" s="122"/>
      <c r="K46" s="122"/>
    </row>
    <row r="47" spans="1:11" x14ac:dyDescent="0.25">
      <c r="A47" s="122"/>
      <c r="B47" s="122"/>
      <c r="C47" s="122"/>
      <c r="D47" s="60"/>
      <c r="E47" s="122"/>
      <c r="F47" s="115"/>
      <c r="G47" s="122"/>
      <c r="H47" s="122"/>
      <c r="I47" s="122"/>
      <c r="J47" s="122"/>
      <c r="K47" s="122"/>
    </row>
    <row r="48" spans="1:11" x14ac:dyDescent="0.25">
      <c r="A48" s="122"/>
      <c r="B48" s="122"/>
      <c r="C48" s="122"/>
      <c r="D48" s="60"/>
      <c r="E48" s="122"/>
      <c r="F48" s="115"/>
      <c r="G48" s="122"/>
      <c r="H48" s="122"/>
      <c r="I48" s="122"/>
      <c r="J48" s="122"/>
      <c r="K48" s="122"/>
    </row>
    <row r="49" spans="1:11" x14ac:dyDescent="0.25">
      <c r="A49" s="122"/>
      <c r="B49" s="122"/>
      <c r="C49" s="122"/>
      <c r="D49" s="60"/>
      <c r="E49" s="122"/>
      <c r="F49" s="115"/>
      <c r="G49" s="122"/>
      <c r="H49" s="122"/>
      <c r="I49" s="122"/>
      <c r="J49" s="122"/>
      <c r="K49" s="122"/>
    </row>
    <row r="50" spans="1:11" x14ac:dyDescent="0.25">
      <c r="A50" s="122"/>
      <c r="B50" s="122"/>
      <c r="C50" s="122"/>
      <c r="D50" s="60"/>
      <c r="E50" s="122"/>
      <c r="F50" s="115"/>
      <c r="G50" s="122"/>
      <c r="H50" s="122"/>
      <c r="I50" s="122"/>
      <c r="J50" s="122"/>
      <c r="K50" s="122"/>
    </row>
    <row r="51" spans="1:11" x14ac:dyDescent="0.25">
      <c r="A51" s="122"/>
      <c r="B51" s="122"/>
      <c r="C51" s="122"/>
      <c r="D51" s="60"/>
      <c r="E51" s="122"/>
      <c r="F51" s="115"/>
      <c r="G51" s="122"/>
      <c r="H51" s="122"/>
      <c r="I51" s="122"/>
      <c r="J51" s="122"/>
      <c r="K51" s="122"/>
    </row>
    <row r="52" spans="1:11" x14ac:dyDescent="0.25">
      <c r="A52" s="122"/>
      <c r="B52" s="122"/>
      <c r="C52" s="122"/>
      <c r="D52" s="60"/>
      <c r="E52" s="122"/>
      <c r="F52" s="115"/>
      <c r="G52" s="122"/>
      <c r="H52" s="122"/>
      <c r="I52" s="122"/>
      <c r="J52" s="122"/>
      <c r="K52" s="122"/>
    </row>
    <row r="53" spans="1:11" x14ac:dyDescent="0.25">
      <c r="A53" s="122"/>
      <c r="B53" s="122"/>
      <c r="C53" s="122"/>
      <c r="D53" s="60"/>
      <c r="E53" s="122"/>
      <c r="F53" s="115"/>
      <c r="G53" s="61"/>
      <c r="H53" s="61"/>
      <c r="I53" s="122"/>
      <c r="J53" s="61"/>
      <c r="K53" s="122"/>
    </row>
    <row r="54" spans="1:11" x14ac:dyDescent="0.25">
      <c r="A54" s="122"/>
      <c r="B54" s="122"/>
      <c r="C54" s="122"/>
      <c r="D54" s="60"/>
      <c r="E54" s="122"/>
      <c r="F54" s="115"/>
      <c r="G54" s="122"/>
      <c r="H54" s="122"/>
      <c r="I54" s="122"/>
      <c r="J54" s="122"/>
      <c r="K54" s="122"/>
    </row>
    <row r="55" spans="1:11" x14ac:dyDescent="0.25">
      <c r="A55" s="59"/>
      <c r="B55" s="59"/>
      <c r="C55" s="59"/>
      <c r="D55" s="59"/>
      <c r="E55" s="59"/>
      <c r="F55" s="59"/>
      <c r="G55" s="122"/>
      <c r="H55" s="122"/>
      <c r="I55" s="122"/>
      <c r="J55" s="122"/>
      <c r="K55" s="122"/>
    </row>
    <row r="56" spans="1:11" x14ac:dyDescent="0.25">
      <c r="A56" s="122"/>
      <c r="B56" s="122"/>
      <c r="C56" s="122"/>
      <c r="D56" s="122"/>
      <c r="E56" s="116"/>
      <c r="F56" s="116"/>
      <c r="G56" s="122"/>
      <c r="H56" s="122"/>
      <c r="I56" s="122"/>
      <c r="J56" s="122"/>
      <c r="K56" s="122"/>
    </row>
    <row r="57" spans="1:11" x14ac:dyDescent="0.25">
      <c r="A57" s="122"/>
      <c r="B57" s="122"/>
      <c r="C57" s="122"/>
      <c r="D57" s="122"/>
      <c r="E57" s="122"/>
      <c r="F57" s="60"/>
      <c r="G57" s="122"/>
      <c r="H57" s="122"/>
      <c r="I57" s="122"/>
      <c r="J57" s="122"/>
      <c r="K57" s="122"/>
    </row>
    <row r="58" spans="1:11" x14ac:dyDescent="0.25">
      <c r="A58" s="122"/>
      <c r="B58" s="122"/>
      <c r="C58" s="122"/>
      <c r="D58" s="122"/>
      <c r="E58" s="122"/>
      <c r="F58" s="115"/>
      <c r="G58" s="122"/>
      <c r="H58" s="122"/>
      <c r="I58" s="122"/>
      <c r="J58" s="122"/>
      <c r="K58" s="122"/>
    </row>
    <row r="59" spans="1:11" x14ac:dyDescent="0.25">
      <c r="A59" s="122"/>
      <c r="B59" s="122"/>
      <c r="C59" s="122"/>
      <c r="D59" s="122"/>
      <c r="E59" s="122"/>
      <c r="F59" s="115"/>
      <c r="G59" s="122"/>
      <c r="H59" s="122"/>
      <c r="I59" s="122"/>
      <c r="J59" s="122"/>
      <c r="K59" s="122"/>
    </row>
    <row r="60" spans="1:11" x14ac:dyDescent="0.25">
      <c r="A60" s="122"/>
      <c r="B60" s="122"/>
      <c r="C60" s="122"/>
      <c r="D60" s="122"/>
      <c r="E60" s="122"/>
      <c r="F60" s="115"/>
      <c r="G60" s="122"/>
      <c r="H60" s="122"/>
      <c r="I60" s="122"/>
      <c r="J60" s="122"/>
      <c r="K60" s="122"/>
    </row>
    <row r="61" spans="1:11" x14ac:dyDescent="0.25">
      <c r="A61" s="122"/>
      <c r="B61" s="122"/>
      <c r="C61" s="122"/>
      <c r="D61" s="122"/>
      <c r="E61" s="122"/>
      <c r="F61" s="115"/>
      <c r="G61" s="122"/>
      <c r="H61" s="122"/>
      <c r="I61" s="122"/>
      <c r="J61" s="122"/>
      <c r="K61" s="122"/>
    </row>
    <row r="62" spans="1:11" x14ac:dyDescent="0.25">
      <c r="A62" s="59"/>
      <c r="B62" s="59"/>
      <c r="C62" s="59"/>
      <c r="D62" s="59"/>
      <c r="E62" s="59"/>
      <c r="F62" s="59"/>
      <c r="G62" s="61"/>
      <c r="H62" s="61"/>
      <c r="I62" s="122"/>
      <c r="J62" s="61"/>
      <c r="K62" s="61"/>
    </row>
    <row r="63" spans="1:11" x14ac:dyDescent="0.25">
      <c r="A63" s="122"/>
      <c r="B63" s="122"/>
      <c r="C63" s="122"/>
      <c r="D63" s="122"/>
      <c r="E63" s="122"/>
      <c r="F63" s="122"/>
      <c r="G63" s="61"/>
      <c r="H63" s="61"/>
      <c r="I63" s="122"/>
      <c r="J63" s="61"/>
      <c r="K63" s="61"/>
    </row>
    <row r="64" spans="1:11" x14ac:dyDescent="0.25">
      <c r="A64" s="122"/>
      <c r="B64" s="122"/>
      <c r="C64" s="122"/>
      <c r="D64" s="122"/>
      <c r="E64" s="122"/>
      <c r="F64" s="122"/>
      <c r="G64" s="61"/>
      <c r="H64" s="61"/>
      <c r="I64" s="122"/>
      <c r="J64" s="61"/>
      <c r="K64" s="61"/>
    </row>
    <row r="65" spans="1:11" x14ac:dyDescent="0.25">
      <c r="A65" s="122"/>
      <c r="B65" s="122"/>
      <c r="C65" s="122"/>
      <c r="D65" s="122"/>
      <c r="E65" s="122"/>
      <c r="F65" s="122"/>
      <c r="G65" s="61"/>
      <c r="H65" s="61"/>
      <c r="I65" s="122"/>
      <c r="J65" s="61"/>
      <c r="K65" s="61"/>
    </row>
    <row r="66" spans="1:11" x14ac:dyDescent="0.25">
      <c r="A66" s="122"/>
      <c r="B66" s="122"/>
      <c r="C66" s="122"/>
      <c r="D66" s="122"/>
      <c r="E66" s="122"/>
      <c r="F66" s="122"/>
      <c r="G66" s="61"/>
      <c r="H66" s="61"/>
      <c r="I66" s="122"/>
      <c r="J66" s="61"/>
      <c r="K66" s="122"/>
    </row>
    <row r="67" spans="1:11" x14ac:dyDescent="0.25">
      <c r="A67" s="122"/>
      <c r="B67" s="122"/>
      <c r="C67" s="122"/>
      <c r="D67" s="122"/>
      <c r="E67" s="122"/>
      <c r="F67" s="122"/>
      <c r="G67" s="122"/>
      <c r="H67" s="122"/>
      <c r="I67" s="122"/>
      <c r="J67" s="122"/>
      <c r="K67" s="122"/>
    </row>
    <row r="68" spans="1:11" x14ac:dyDescent="0.25">
      <c r="A68" s="122"/>
      <c r="B68" s="122"/>
      <c r="C68" s="122"/>
      <c r="D68" s="122"/>
      <c r="E68" s="122"/>
      <c r="F68" s="122"/>
      <c r="G68" s="122"/>
      <c r="H68" s="122"/>
      <c r="I68" s="122"/>
      <c r="J68" s="122"/>
      <c r="K68" s="122"/>
    </row>
    <row r="69" spans="1:11" x14ac:dyDescent="0.25">
      <c r="A69" s="122"/>
      <c r="B69" s="122"/>
      <c r="C69" s="122"/>
      <c r="D69" s="122"/>
      <c r="E69" s="122"/>
      <c r="F69" s="122"/>
      <c r="G69" s="122"/>
      <c r="H69" s="122"/>
      <c r="I69" s="122"/>
      <c r="J69" s="122"/>
      <c r="K69" s="122"/>
    </row>
    <row r="70" spans="1:11" x14ac:dyDescent="0.25">
      <c r="A70" s="122"/>
      <c r="B70" s="122"/>
      <c r="C70" s="122"/>
      <c r="D70" s="122"/>
      <c r="E70" s="122"/>
      <c r="F70" s="122"/>
      <c r="G70" s="122"/>
      <c r="H70" s="122"/>
      <c r="I70" s="122"/>
      <c r="J70" s="122"/>
      <c r="K70" s="122"/>
    </row>
    <row r="71" spans="1:11" x14ac:dyDescent="0.25">
      <c r="A71" s="122"/>
      <c r="B71" s="122"/>
      <c r="C71" s="122"/>
      <c r="D71" s="122"/>
      <c r="E71" s="122"/>
      <c r="F71" s="122"/>
      <c r="G71" s="122"/>
      <c r="H71" s="122"/>
      <c r="I71" s="122"/>
      <c r="J71" s="122"/>
      <c r="K71" s="122"/>
    </row>
    <row r="72" spans="1:11" x14ac:dyDescent="0.25">
      <c r="A72" s="60"/>
      <c r="B72" s="60"/>
      <c r="C72" s="60"/>
      <c r="D72" s="59"/>
      <c r="E72" s="59"/>
      <c r="F72" s="59"/>
      <c r="G72" s="122"/>
      <c r="H72" s="122"/>
      <c r="I72" s="122"/>
      <c r="J72" s="122"/>
      <c r="K72" s="122"/>
    </row>
    <row r="73" spans="1:11" x14ac:dyDescent="0.25">
      <c r="A73" s="122"/>
      <c r="B73" s="122"/>
      <c r="C73" s="122"/>
      <c r="D73" s="122"/>
      <c r="E73" s="122"/>
      <c r="F73" s="122"/>
      <c r="G73" s="122"/>
      <c r="H73" s="122"/>
      <c r="I73" s="122"/>
      <c r="J73" s="122"/>
      <c r="K73" s="122"/>
    </row>
    <row r="74" spans="1:11" x14ac:dyDescent="0.25">
      <c r="A74" s="122"/>
      <c r="B74" s="122"/>
      <c r="C74" s="122"/>
      <c r="D74" s="122"/>
      <c r="E74" s="122"/>
      <c r="F74" s="122"/>
      <c r="G74" s="122"/>
      <c r="H74" s="122"/>
      <c r="I74" s="122"/>
      <c r="J74" s="122"/>
      <c r="K74" s="122"/>
    </row>
    <row r="75" spans="1:11" x14ac:dyDescent="0.25">
      <c r="A75" s="122"/>
      <c r="B75" s="122"/>
      <c r="C75" s="122"/>
      <c r="D75" s="122"/>
      <c r="E75" s="122"/>
      <c r="F75" s="122"/>
      <c r="G75" s="61"/>
      <c r="H75" s="61"/>
      <c r="I75" s="122"/>
      <c r="J75" s="61"/>
      <c r="K75" s="61"/>
    </row>
    <row r="76" spans="1:11" x14ac:dyDescent="0.25">
      <c r="A76" s="122"/>
      <c r="B76" s="122"/>
      <c r="C76" s="122"/>
      <c r="D76" s="122"/>
      <c r="E76" s="122"/>
      <c r="F76" s="122"/>
      <c r="G76" s="25"/>
      <c r="H76" s="122"/>
      <c r="I76" s="122"/>
      <c r="J76" s="122"/>
      <c r="K76" s="122"/>
    </row>
    <row r="77" spans="1:11" x14ac:dyDescent="0.25">
      <c r="A77" s="122"/>
      <c r="B77" s="122"/>
      <c r="C77" s="122"/>
      <c r="D77" s="122"/>
      <c r="E77" s="122"/>
      <c r="F77" s="122"/>
      <c r="G77" s="26"/>
      <c r="H77" s="26"/>
      <c r="I77" s="122"/>
      <c r="J77" s="26"/>
      <c r="K77" s="26"/>
    </row>
    <row r="78" spans="1:11" x14ac:dyDescent="0.25">
      <c r="A78" s="122"/>
      <c r="B78" s="122"/>
      <c r="C78" s="122"/>
      <c r="D78" s="122"/>
      <c r="E78" s="122"/>
      <c r="F78" s="122"/>
      <c r="G78" s="61"/>
      <c r="H78" s="61"/>
      <c r="I78" s="122"/>
      <c r="J78" s="61"/>
      <c r="K78" s="61"/>
    </row>
    <row r="79" spans="1:11" x14ac:dyDescent="0.25">
      <c r="A79" s="122"/>
      <c r="B79" s="122"/>
      <c r="C79" s="122"/>
      <c r="D79" s="122"/>
      <c r="E79" s="122"/>
      <c r="F79" s="122"/>
      <c r="G79" s="61"/>
      <c r="H79" s="61"/>
      <c r="I79" s="122"/>
      <c r="J79" s="61"/>
      <c r="K79" s="61"/>
    </row>
    <row r="80" spans="1:11" x14ac:dyDescent="0.25">
      <c r="A80" s="122"/>
      <c r="B80" s="122"/>
      <c r="C80" s="122"/>
      <c r="D80" s="122"/>
      <c r="E80" s="122"/>
      <c r="F80" s="122"/>
      <c r="G80" s="61"/>
      <c r="H80" s="61"/>
      <c r="I80" s="122"/>
      <c r="J80" s="61"/>
      <c r="K80" s="61"/>
    </row>
    <row r="81" spans="1:11" x14ac:dyDescent="0.25">
      <c r="A81" s="122"/>
      <c r="B81" s="122"/>
      <c r="C81" s="122"/>
      <c r="D81" s="122"/>
      <c r="E81" s="122"/>
      <c r="F81" s="122"/>
      <c r="G81" s="61"/>
      <c r="H81" s="61"/>
      <c r="I81" s="122"/>
      <c r="J81" s="61"/>
      <c r="K81" s="61"/>
    </row>
    <row r="82" spans="1:11" x14ac:dyDescent="0.25">
      <c r="A82" s="122"/>
      <c r="B82" s="122"/>
      <c r="C82" s="122"/>
      <c r="D82" s="59"/>
      <c r="E82" s="59"/>
      <c r="F82" s="59"/>
      <c r="G82" s="61"/>
      <c r="H82" s="61"/>
      <c r="I82" s="122"/>
      <c r="J82" s="61"/>
      <c r="K82" s="61"/>
    </row>
    <row r="83" spans="1:11" x14ac:dyDescent="0.25">
      <c r="A83" s="122"/>
      <c r="B83" s="122"/>
      <c r="C83" s="122"/>
      <c r="D83" s="122"/>
      <c r="E83" s="122"/>
      <c r="F83" s="122"/>
      <c r="G83" s="122"/>
      <c r="H83" s="61"/>
      <c r="I83" s="122"/>
      <c r="J83" s="122"/>
      <c r="K83" s="122"/>
    </row>
    <row r="84" spans="1:11" x14ac:dyDescent="0.25">
      <c r="A84" s="122"/>
      <c r="B84" s="122"/>
      <c r="C84" s="122"/>
      <c r="D84" s="122"/>
      <c r="E84" s="122"/>
      <c r="F84" s="122"/>
      <c r="G84" s="122"/>
      <c r="H84" s="61"/>
      <c r="I84" s="122"/>
      <c r="J84" s="122"/>
      <c r="K84" s="122"/>
    </row>
    <row r="85" spans="1:11" x14ac:dyDescent="0.25">
      <c r="A85" s="122"/>
      <c r="B85" s="122"/>
      <c r="C85" s="122"/>
      <c r="D85" s="122"/>
      <c r="E85" s="122"/>
      <c r="F85" s="122"/>
      <c r="G85" s="61"/>
      <c r="H85" s="61"/>
      <c r="I85" s="122"/>
      <c r="J85" s="61"/>
      <c r="K85" s="122"/>
    </row>
    <row r="86" spans="1:11" x14ac:dyDescent="0.25">
      <c r="A86" s="122"/>
      <c r="B86" s="122"/>
      <c r="C86" s="122"/>
      <c r="D86" s="122"/>
      <c r="E86" s="122"/>
      <c r="F86" s="122"/>
      <c r="G86" s="61"/>
      <c r="H86" s="61"/>
      <c r="I86" s="122"/>
      <c r="J86" s="61"/>
      <c r="K86" s="122"/>
    </row>
    <row r="87" spans="1:11" x14ac:dyDescent="0.25">
      <c r="A87" s="122"/>
      <c r="B87" s="122"/>
      <c r="C87" s="122"/>
      <c r="D87" s="122"/>
      <c r="E87" s="122"/>
      <c r="F87" s="122"/>
      <c r="G87" s="122"/>
      <c r="H87" s="122"/>
      <c r="I87" s="122"/>
      <c r="J87" s="122"/>
      <c r="K87" s="122"/>
    </row>
    <row r="88" spans="1:11" x14ac:dyDescent="0.25">
      <c r="A88" s="122"/>
      <c r="B88" s="122"/>
      <c r="C88" s="122"/>
      <c r="D88" s="122"/>
      <c r="E88" s="122"/>
      <c r="F88" s="122"/>
      <c r="G88" s="122"/>
      <c r="H88" s="122"/>
      <c r="I88" s="122"/>
      <c r="J88" s="122"/>
      <c r="K88" s="122"/>
    </row>
    <row r="89" spans="1:11" x14ac:dyDescent="0.25">
      <c r="A89" s="61"/>
      <c r="B89" s="61"/>
      <c r="C89" s="61"/>
      <c r="D89" s="122"/>
      <c r="E89" s="61"/>
      <c r="F89" s="61"/>
      <c r="G89" s="122"/>
      <c r="H89" s="122"/>
      <c r="I89" s="122"/>
      <c r="J89" s="122"/>
      <c r="K89" s="122"/>
    </row>
    <row r="90" spans="1:11" x14ac:dyDescent="0.25">
      <c r="A90" s="61"/>
      <c r="B90" s="61"/>
      <c r="C90" s="61"/>
      <c r="D90" s="122"/>
      <c r="E90" s="122"/>
      <c r="F90" s="122"/>
      <c r="G90" s="122"/>
      <c r="H90" s="122"/>
      <c r="I90" s="122"/>
      <c r="J90" s="122"/>
      <c r="K90" s="122"/>
    </row>
    <row r="91" spans="1:11" x14ac:dyDescent="0.25">
      <c r="A91" s="122"/>
      <c r="B91" s="122"/>
      <c r="C91" s="122"/>
      <c r="D91" s="60"/>
      <c r="E91" s="60"/>
      <c r="F91" s="60"/>
      <c r="G91" s="122"/>
      <c r="H91" s="122"/>
      <c r="I91" s="122"/>
      <c r="J91" s="122"/>
      <c r="K91" s="122"/>
    </row>
    <row r="92" spans="1:11" x14ac:dyDescent="0.25">
      <c r="A92" s="122"/>
      <c r="B92" s="122"/>
      <c r="C92" s="117"/>
      <c r="D92" s="118"/>
      <c r="E92" s="60"/>
      <c r="F92" s="60"/>
      <c r="G92" s="122"/>
      <c r="H92" s="122"/>
      <c r="I92" s="122"/>
      <c r="J92" s="122"/>
      <c r="K92" s="122"/>
    </row>
    <row r="93" spans="1:11" x14ac:dyDescent="0.25">
      <c r="A93" s="122"/>
      <c r="B93" s="122"/>
      <c r="C93" s="119"/>
      <c r="D93" s="59"/>
      <c r="E93" s="60"/>
      <c r="F93" s="60"/>
      <c r="G93" s="122"/>
      <c r="H93" s="122"/>
      <c r="I93" s="122"/>
      <c r="J93" s="122"/>
      <c r="K93" s="122"/>
    </row>
    <row r="94" spans="1:11" x14ac:dyDescent="0.25">
      <c r="A94" s="122"/>
      <c r="B94" s="122"/>
      <c r="C94" s="119"/>
      <c r="D94" s="59"/>
      <c r="E94" s="60"/>
      <c r="F94" s="60"/>
      <c r="G94" s="122"/>
      <c r="H94" s="122"/>
      <c r="I94" s="122"/>
      <c r="J94" s="122"/>
      <c r="K94" s="122"/>
    </row>
    <row r="95" spans="1:11" x14ac:dyDescent="0.25">
      <c r="A95" s="122"/>
      <c r="B95" s="122"/>
      <c r="C95" s="119"/>
      <c r="D95" s="59"/>
      <c r="E95" s="60"/>
      <c r="F95" s="60"/>
      <c r="G95" s="122"/>
      <c r="H95" s="122"/>
      <c r="I95" s="122"/>
      <c r="J95" s="122"/>
      <c r="K95" s="122"/>
    </row>
    <row r="96" spans="1:11" x14ac:dyDescent="0.25">
      <c r="A96" s="122"/>
      <c r="B96" s="122"/>
      <c r="C96" s="119"/>
      <c r="D96" s="102"/>
      <c r="E96" s="115"/>
      <c r="F96" s="115"/>
      <c r="G96" s="122"/>
      <c r="H96" s="122"/>
      <c r="I96" s="122"/>
      <c r="J96" s="122"/>
      <c r="K96" s="122"/>
    </row>
    <row r="97" spans="1:11" x14ac:dyDescent="0.25">
      <c r="A97" s="119"/>
      <c r="B97" s="61"/>
      <c r="C97" s="119"/>
      <c r="D97" s="118"/>
      <c r="E97" s="118"/>
      <c r="F97" s="118"/>
      <c r="G97" s="122"/>
      <c r="H97" s="122"/>
      <c r="I97" s="122"/>
      <c r="J97" s="122"/>
      <c r="K97" s="122"/>
    </row>
    <row r="98" spans="1:11" x14ac:dyDescent="0.25">
      <c r="A98" s="117"/>
      <c r="B98" s="61"/>
      <c r="C98" s="117"/>
      <c r="D98" s="118"/>
      <c r="E98" s="118"/>
      <c r="F98" s="118"/>
      <c r="G98" s="122"/>
      <c r="H98" s="122"/>
      <c r="I98" s="122"/>
      <c r="J98" s="122"/>
      <c r="K98" s="122"/>
    </row>
    <row r="99" spans="1:11" x14ac:dyDescent="0.25">
      <c r="A99" s="119"/>
      <c r="B99" s="61"/>
      <c r="C99" s="119"/>
      <c r="D99" s="59"/>
      <c r="E99" s="60"/>
      <c r="F99" s="60"/>
      <c r="G99" s="122"/>
      <c r="H99" s="122"/>
      <c r="I99" s="122"/>
      <c r="J99" s="122"/>
      <c r="K99" s="122"/>
    </row>
    <row r="100" spans="1:11" x14ac:dyDescent="0.25">
      <c r="A100" s="119"/>
      <c r="B100" s="61"/>
      <c r="C100" s="119"/>
      <c r="D100" s="59"/>
      <c r="E100" s="60"/>
      <c r="F100" s="60"/>
      <c r="G100" s="122"/>
      <c r="H100" s="122"/>
      <c r="I100" s="122"/>
      <c r="J100" s="122"/>
      <c r="K100" s="122"/>
    </row>
    <row r="101" spans="1:11" x14ac:dyDescent="0.25">
      <c r="A101" s="119"/>
      <c r="B101" s="61"/>
      <c r="C101" s="119"/>
      <c r="D101" s="59"/>
      <c r="E101" s="60"/>
      <c r="F101" s="60"/>
      <c r="G101" s="122"/>
      <c r="H101" s="122"/>
      <c r="I101" s="122"/>
      <c r="J101" s="122"/>
      <c r="K101" s="122"/>
    </row>
    <row r="102" spans="1:11" x14ac:dyDescent="0.25">
      <c r="A102" s="119"/>
      <c r="B102" s="34"/>
      <c r="C102" s="119"/>
      <c r="D102" s="102"/>
      <c r="E102" s="115"/>
      <c r="F102" s="115"/>
      <c r="G102" s="122"/>
      <c r="H102" s="122"/>
      <c r="I102" s="122"/>
      <c r="J102" s="122"/>
      <c r="K102" s="122"/>
    </row>
    <row r="103" spans="1:11" x14ac:dyDescent="0.25">
      <c r="A103" s="119"/>
      <c r="B103" s="61"/>
      <c r="C103" s="119"/>
      <c r="D103" s="118"/>
      <c r="E103" s="118"/>
      <c r="F103" s="118"/>
      <c r="G103" s="122"/>
      <c r="H103" s="122"/>
      <c r="I103" s="122"/>
      <c r="J103" s="122"/>
      <c r="K103" s="122"/>
    </row>
    <row r="104" spans="1:11" x14ac:dyDescent="0.25">
      <c r="A104" s="117"/>
      <c r="B104" s="61"/>
      <c r="C104" s="117"/>
      <c r="D104" s="59"/>
      <c r="E104" s="59"/>
      <c r="F104" s="59"/>
      <c r="G104" s="122"/>
      <c r="H104" s="122"/>
      <c r="I104" s="122"/>
      <c r="J104" s="122"/>
      <c r="K104" s="122"/>
    </row>
    <row r="105" spans="1:11" x14ac:dyDescent="0.25">
      <c r="A105" s="119"/>
      <c r="B105" s="61"/>
      <c r="C105" s="119"/>
      <c r="D105" s="59"/>
      <c r="E105" s="60"/>
      <c r="F105" s="60"/>
      <c r="G105" s="122"/>
      <c r="H105" s="122"/>
      <c r="I105" s="122"/>
      <c r="J105" s="122"/>
      <c r="K105" s="122"/>
    </row>
    <row r="106" spans="1:11" x14ac:dyDescent="0.25">
      <c r="A106" s="119"/>
      <c r="B106" s="61"/>
      <c r="C106" s="119"/>
      <c r="D106" s="59"/>
      <c r="E106" s="60"/>
      <c r="F106" s="60"/>
      <c r="G106" s="122"/>
      <c r="H106" s="122"/>
      <c r="I106" s="122"/>
      <c r="J106" s="122"/>
      <c r="K106" s="122"/>
    </row>
    <row r="107" spans="1:11" x14ac:dyDescent="0.25">
      <c r="A107" s="119"/>
      <c r="B107" s="61"/>
      <c r="C107" s="119"/>
      <c r="D107" s="59"/>
      <c r="E107" s="60"/>
      <c r="F107" s="60"/>
      <c r="G107" s="122"/>
      <c r="H107" s="122"/>
      <c r="I107" s="122"/>
      <c r="J107" s="122"/>
      <c r="K107" s="122"/>
    </row>
    <row r="108" spans="1:11" x14ac:dyDescent="0.25">
      <c r="A108" s="119"/>
      <c r="B108" s="34"/>
      <c r="C108" s="119"/>
      <c r="D108" s="102"/>
      <c r="E108" s="115"/>
      <c r="F108" s="115"/>
      <c r="G108" s="122"/>
      <c r="H108" s="122"/>
      <c r="I108" s="122"/>
      <c r="J108" s="122"/>
      <c r="K108" s="122"/>
    </row>
    <row r="109" spans="1:11" x14ac:dyDescent="0.25">
      <c r="A109" s="119"/>
      <c r="B109" s="61"/>
      <c r="C109" s="61"/>
      <c r="D109" s="118"/>
      <c r="E109" s="60"/>
      <c r="F109" s="60"/>
      <c r="G109" s="122"/>
      <c r="H109" s="122"/>
      <c r="I109" s="122"/>
      <c r="J109" s="122"/>
      <c r="K109" s="122"/>
    </row>
    <row r="110" spans="1:11" x14ac:dyDescent="0.25">
      <c r="A110" s="119"/>
      <c r="B110" s="61"/>
      <c r="C110" s="61"/>
      <c r="D110" s="118"/>
      <c r="E110" s="60"/>
      <c r="F110" s="60"/>
      <c r="G110" s="122"/>
      <c r="H110" s="122"/>
      <c r="I110" s="122"/>
      <c r="J110" s="122"/>
      <c r="K110" s="122"/>
    </row>
    <row r="111" spans="1:11" x14ac:dyDescent="0.25">
      <c r="A111" s="119"/>
      <c r="B111" s="61"/>
      <c r="C111" s="61"/>
      <c r="D111" s="118"/>
      <c r="E111" s="60"/>
      <c r="F111" s="60"/>
      <c r="G111" s="122"/>
      <c r="H111" s="122"/>
      <c r="I111" s="122"/>
      <c r="J111" s="122"/>
      <c r="K111" s="122"/>
    </row>
    <row r="112" spans="1:11" x14ac:dyDescent="0.25">
      <c r="A112" s="119"/>
      <c r="B112" s="120"/>
      <c r="C112" s="61"/>
      <c r="D112" s="118"/>
      <c r="E112" s="60"/>
      <c r="F112" s="60"/>
      <c r="G112" s="122"/>
      <c r="H112" s="122"/>
      <c r="I112" s="122"/>
      <c r="J112" s="122"/>
      <c r="K112" s="122"/>
    </row>
    <row r="113" spans="1:11" x14ac:dyDescent="0.25">
      <c r="A113" s="119"/>
      <c r="B113" s="61"/>
      <c r="C113" s="61"/>
      <c r="D113" s="118"/>
      <c r="E113" s="60"/>
      <c r="F113" s="60"/>
      <c r="G113" s="122"/>
      <c r="H113" s="122"/>
      <c r="I113" s="122"/>
      <c r="J113" s="122"/>
      <c r="K113" s="122"/>
    </row>
    <row r="114" spans="1:11" x14ac:dyDescent="0.25">
      <c r="A114" s="122"/>
      <c r="B114" s="122"/>
      <c r="C114" s="122"/>
      <c r="D114" s="122"/>
      <c r="E114" s="122"/>
      <c r="F114" s="122"/>
      <c r="G114" s="122"/>
      <c r="H114" s="122"/>
      <c r="I114" s="122"/>
      <c r="J114" s="122"/>
      <c r="K114" s="122"/>
    </row>
    <row r="115" spans="1:11" x14ac:dyDescent="0.25">
      <c r="A115" s="122"/>
      <c r="B115" s="122"/>
      <c r="C115" s="122"/>
      <c r="D115" s="122"/>
      <c r="E115" s="122"/>
      <c r="F115" s="122"/>
      <c r="G115" s="122"/>
      <c r="H115" s="122"/>
      <c r="I115" s="122"/>
      <c r="J115" s="122"/>
      <c r="K115" s="122"/>
    </row>
    <row r="116" spans="1:11" x14ac:dyDescent="0.25">
      <c r="A116" s="122"/>
      <c r="B116" s="122"/>
      <c r="C116" s="122"/>
      <c r="D116" s="122"/>
      <c r="E116" s="122"/>
      <c r="F116" s="122"/>
      <c r="G116" s="122"/>
      <c r="H116" s="122"/>
      <c r="I116" s="122"/>
      <c r="J116" s="122"/>
      <c r="K116" s="122"/>
    </row>
    <row r="117" spans="1:11" x14ac:dyDescent="0.25">
      <c r="A117" s="122"/>
      <c r="B117" s="122"/>
      <c r="C117" s="122"/>
      <c r="D117" s="122"/>
      <c r="E117" s="122"/>
      <c r="F117" s="122"/>
      <c r="G117" s="122"/>
      <c r="H117" s="122"/>
      <c r="I117" s="122"/>
      <c r="J117" s="122"/>
      <c r="K117" s="122"/>
    </row>
    <row r="118" spans="1:11" x14ac:dyDescent="0.25">
      <c r="A118" s="122"/>
      <c r="B118" s="122"/>
      <c r="C118" s="122"/>
      <c r="D118" s="122"/>
      <c r="E118" s="122"/>
      <c r="F118" s="122"/>
      <c r="G118" s="122"/>
      <c r="H118" s="122"/>
      <c r="I118" s="122"/>
      <c r="J118" s="122"/>
      <c r="K118" s="122"/>
    </row>
    <row r="119" spans="1:11" x14ac:dyDescent="0.25">
      <c r="A119" s="122"/>
      <c r="B119" s="122"/>
      <c r="C119" s="122"/>
      <c r="D119" s="122"/>
      <c r="E119" s="122"/>
      <c r="F119" s="122"/>
      <c r="G119" s="122"/>
      <c r="H119" s="122"/>
      <c r="I119" s="122"/>
      <c r="J119" s="122"/>
      <c r="K119" s="122"/>
    </row>
    <row r="120" spans="1:11" x14ac:dyDescent="0.25">
      <c r="A120" s="122"/>
      <c r="B120" s="122"/>
      <c r="C120" s="122"/>
      <c r="D120" s="122"/>
      <c r="E120" s="122"/>
      <c r="F120" s="122"/>
      <c r="G120" s="122"/>
      <c r="H120" s="122"/>
      <c r="I120" s="122"/>
      <c r="J120" s="122"/>
      <c r="K120" s="122"/>
    </row>
    <row r="121" spans="1:11" x14ac:dyDescent="0.25">
      <c r="A121" s="122"/>
      <c r="B121" s="122"/>
      <c r="C121" s="122"/>
      <c r="D121" s="122"/>
      <c r="E121" s="122"/>
      <c r="F121" s="122"/>
      <c r="G121" s="122"/>
      <c r="H121" s="122"/>
      <c r="I121" s="122"/>
      <c r="J121" s="122"/>
      <c r="K121" s="122"/>
    </row>
    <row r="122" spans="1:11" x14ac:dyDescent="0.25">
      <c r="A122" s="122"/>
      <c r="B122" s="122"/>
      <c r="C122" s="122"/>
      <c r="D122" s="122"/>
      <c r="E122" s="122"/>
      <c r="F122" s="122"/>
      <c r="G122" s="122"/>
      <c r="H122" s="122"/>
      <c r="I122" s="122"/>
      <c r="J122" s="122"/>
      <c r="K122" s="122"/>
    </row>
    <row r="123" spans="1:11" x14ac:dyDescent="0.25">
      <c r="A123" s="122"/>
      <c r="B123" s="122"/>
      <c r="C123" s="122"/>
      <c r="D123" s="122"/>
      <c r="E123" s="122"/>
      <c r="F123" s="122"/>
      <c r="G123" s="122"/>
      <c r="H123" s="122"/>
      <c r="I123" s="122"/>
      <c r="J123" s="122"/>
      <c r="K123" s="122"/>
    </row>
    <row r="124" spans="1:11" x14ac:dyDescent="0.25">
      <c r="A124" s="122"/>
      <c r="B124" s="122"/>
      <c r="C124" s="122"/>
      <c r="D124" s="122"/>
      <c r="E124" s="122"/>
      <c r="F124" s="122"/>
      <c r="G124" s="122"/>
      <c r="H124" s="122"/>
      <c r="I124" s="122"/>
      <c r="J124" s="122"/>
      <c r="K124" s="122"/>
    </row>
    <row r="125" spans="1:11" x14ac:dyDescent="0.25">
      <c r="A125" s="122"/>
      <c r="B125" s="122"/>
      <c r="C125" s="122"/>
      <c r="D125" s="122"/>
      <c r="E125" s="122"/>
      <c r="F125" s="122"/>
      <c r="G125" s="122"/>
      <c r="H125" s="122"/>
      <c r="I125" s="122"/>
      <c r="J125" s="122"/>
      <c r="K125" s="122"/>
    </row>
    <row r="126" spans="1:11" x14ac:dyDescent="0.25">
      <c r="A126" s="122"/>
      <c r="B126" s="122"/>
      <c r="C126" s="122"/>
      <c r="D126" s="122"/>
      <c r="E126" s="122"/>
      <c r="F126" s="122"/>
      <c r="G126" s="122"/>
      <c r="H126" s="122"/>
      <c r="I126" s="122"/>
      <c r="J126" s="122"/>
      <c r="K126" s="122"/>
    </row>
    <row r="127" spans="1:11" x14ac:dyDescent="0.25">
      <c r="A127" s="122"/>
      <c r="B127" s="122"/>
      <c r="C127" s="122"/>
      <c r="D127" s="122"/>
      <c r="E127" s="122"/>
      <c r="F127" s="122"/>
      <c r="G127" s="122"/>
      <c r="H127" s="122"/>
      <c r="I127" s="122"/>
      <c r="J127" s="122"/>
      <c r="K127" s="122"/>
    </row>
    <row r="128" spans="1:11" x14ac:dyDescent="0.25">
      <c r="A128" s="122"/>
      <c r="B128" s="122"/>
      <c r="C128" s="122"/>
      <c r="D128" s="122"/>
      <c r="E128" s="122"/>
      <c r="F128" s="122"/>
      <c r="G128" s="122"/>
      <c r="H128" s="122"/>
      <c r="I128" s="122"/>
      <c r="J128" s="122"/>
      <c r="K128" s="122"/>
    </row>
    <row r="129" spans="1:11" x14ac:dyDescent="0.25">
      <c r="A129" s="122"/>
      <c r="B129" s="122"/>
      <c r="C129" s="122"/>
      <c r="D129" s="122"/>
      <c r="E129" s="122"/>
      <c r="F129" s="122"/>
      <c r="G129" s="122"/>
      <c r="H129" s="122"/>
      <c r="I129" s="122"/>
      <c r="J129" s="122"/>
      <c r="K129" s="122"/>
    </row>
    <row r="130" spans="1:11" x14ac:dyDescent="0.25">
      <c r="A130" s="122"/>
      <c r="B130" s="122"/>
      <c r="C130" s="122"/>
      <c r="D130" s="122"/>
      <c r="E130" s="122"/>
      <c r="F130" s="122"/>
      <c r="G130" s="122"/>
      <c r="H130" s="122"/>
      <c r="I130" s="122"/>
      <c r="J130" s="122"/>
      <c r="K130" s="122"/>
    </row>
    <row r="131" spans="1:11" x14ac:dyDescent="0.25">
      <c r="A131" s="61"/>
      <c r="B131" s="61"/>
      <c r="C131" s="59"/>
      <c r="D131" s="59"/>
      <c r="E131" s="102"/>
      <c r="F131" s="115"/>
      <c r="G131" s="122"/>
      <c r="H131" s="122"/>
      <c r="I131" s="122"/>
      <c r="J131" s="122"/>
      <c r="K131" s="122"/>
    </row>
    <row r="132" spans="1:11" x14ac:dyDescent="0.25">
      <c r="A132" s="61"/>
      <c r="B132" s="61"/>
      <c r="C132" s="59"/>
      <c r="D132" s="60"/>
      <c r="E132" s="59"/>
      <c r="F132" s="60"/>
      <c r="G132" s="122"/>
      <c r="H132" s="122"/>
      <c r="I132" s="122"/>
      <c r="J132" s="122"/>
      <c r="K132" s="122"/>
    </row>
    <row r="133" spans="1:11" x14ac:dyDescent="0.25">
      <c r="A133" s="61"/>
      <c r="B133" s="61"/>
      <c r="C133" s="59"/>
      <c r="D133" s="60"/>
      <c r="E133" s="59"/>
      <c r="F133" s="60"/>
      <c r="G133" s="122"/>
      <c r="H133" s="122"/>
      <c r="I133" s="122"/>
      <c r="J133" s="122"/>
      <c r="K133" s="122"/>
    </row>
    <row r="134" spans="1:11" x14ac:dyDescent="0.25">
      <c r="A134" s="61"/>
      <c r="B134" s="61"/>
      <c r="C134" s="59"/>
      <c r="D134" s="60"/>
      <c r="E134" s="59"/>
      <c r="F134" s="60"/>
      <c r="G134" s="122"/>
      <c r="H134" s="122"/>
      <c r="I134" s="122"/>
      <c r="J134" s="122"/>
      <c r="K134" s="122"/>
    </row>
    <row r="135" spans="1:11" x14ac:dyDescent="0.25">
      <c r="A135" s="61"/>
      <c r="B135" s="61"/>
      <c r="C135" s="59"/>
      <c r="D135" s="60"/>
      <c r="E135" s="59"/>
      <c r="F135" s="60"/>
      <c r="G135" s="122"/>
      <c r="H135" s="122"/>
      <c r="I135" s="122"/>
      <c r="J135" s="122"/>
      <c r="K135" s="122"/>
    </row>
    <row r="136" spans="1:11" x14ac:dyDescent="0.25">
      <c r="A136" s="61"/>
      <c r="B136" s="61"/>
      <c r="C136" s="59"/>
      <c r="D136" s="60"/>
      <c r="E136" s="59"/>
      <c r="F136" s="60"/>
      <c r="G136" s="122"/>
      <c r="H136" s="122"/>
      <c r="I136" s="122"/>
      <c r="J136" s="122"/>
      <c r="K136" s="122"/>
    </row>
    <row r="137" spans="1:11" x14ac:dyDescent="0.25">
      <c r="A137" s="113"/>
      <c r="B137" s="113"/>
      <c r="C137" s="121"/>
      <c r="D137" s="121"/>
      <c r="E137" s="121"/>
      <c r="F137" s="121"/>
      <c r="G137" s="122"/>
      <c r="H137" s="122"/>
      <c r="I137" s="122"/>
      <c r="J137" s="122"/>
      <c r="K137" s="122"/>
    </row>
    <row r="138" spans="1:11" x14ac:dyDescent="0.25">
      <c r="A138" s="113"/>
      <c r="B138" s="113"/>
      <c r="C138" s="113"/>
      <c r="D138" s="113"/>
      <c r="E138" s="113"/>
      <c r="F138" s="113"/>
      <c r="G138" s="123"/>
      <c r="H138" s="123"/>
      <c r="I138" s="123"/>
      <c r="J138" s="123"/>
    </row>
    <row r="139" spans="1:11" x14ac:dyDescent="0.25">
      <c r="A139" s="113"/>
      <c r="B139" s="113"/>
      <c r="C139" s="113"/>
      <c r="D139" s="113"/>
      <c r="E139" s="113"/>
      <c r="F139" s="113"/>
      <c r="G139" s="123"/>
      <c r="H139" s="123"/>
      <c r="I139" s="123"/>
      <c r="J139" s="123"/>
    </row>
    <row r="140" spans="1:11" x14ac:dyDescent="0.25">
      <c r="A140" s="113"/>
      <c r="B140" s="113"/>
      <c r="C140" s="113"/>
      <c r="D140" s="113"/>
      <c r="E140" s="113"/>
      <c r="F140" s="113"/>
      <c r="G140" s="123"/>
      <c r="H140" s="123"/>
      <c r="I140" s="123"/>
      <c r="J140" s="123"/>
    </row>
    <row r="141" spans="1:11" x14ac:dyDescent="0.25">
      <c r="A141" s="113"/>
      <c r="B141" s="113"/>
      <c r="C141" s="113"/>
      <c r="D141" s="113"/>
      <c r="E141" s="113"/>
      <c r="F141" s="113"/>
      <c r="G141" s="123"/>
      <c r="H141" s="123"/>
      <c r="I141" s="123"/>
      <c r="J141" s="123"/>
    </row>
    <row r="142" spans="1:11" x14ac:dyDescent="0.25">
      <c r="A142" s="113"/>
      <c r="B142" s="113"/>
      <c r="C142" s="113"/>
      <c r="D142" s="113"/>
      <c r="E142" s="113"/>
      <c r="F142" s="113"/>
      <c r="G142" s="123"/>
      <c r="H142" s="123"/>
      <c r="I142" s="123"/>
      <c r="J142" s="123"/>
    </row>
    <row r="143" spans="1:11" x14ac:dyDescent="0.25">
      <c r="A143" s="113"/>
      <c r="B143" s="113"/>
      <c r="C143" s="113"/>
      <c r="D143" s="113"/>
      <c r="E143" s="113"/>
      <c r="F143" s="113"/>
      <c r="G143" s="123"/>
      <c r="H143" s="123"/>
      <c r="I143" s="123"/>
      <c r="J143" s="123"/>
    </row>
    <row r="144" spans="1:11" x14ac:dyDescent="0.25">
      <c r="A144" s="113"/>
      <c r="B144" s="113"/>
      <c r="C144" s="113"/>
      <c r="D144" s="113"/>
      <c r="E144" s="113"/>
      <c r="F144" s="113"/>
      <c r="G144" s="123"/>
      <c r="H144" s="123"/>
      <c r="I144" s="123"/>
      <c r="J144" s="123"/>
    </row>
    <row r="145" spans="1:10" x14ac:dyDescent="0.25">
      <c r="A145" s="113"/>
      <c r="B145" s="113"/>
      <c r="C145" s="113"/>
      <c r="D145" s="113"/>
      <c r="E145" s="113"/>
      <c r="F145" s="113"/>
      <c r="G145" s="123"/>
      <c r="H145" s="123"/>
      <c r="I145" s="123"/>
      <c r="J145" s="123"/>
    </row>
    <row r="146" spans="1:10" x14ac:dyDescent="0.25">
      <c r="A146" s="113"/>
      <c r="B146" s="113"/>
      <c r="C146" s="113"/>
      <c r="D146" s="113"/>
      <c r="E146" s="113"/>
      <c r="F146" s="113"/>
      <c r="G146" s="123"/>
      <c r="H146" s="123"/>
      <c r="I146" s="123"/>
      <c r="J146" s="123"/>
    </row>
    <row r="147" spans="1:10" x14ac:dyDescent="0.25">
      <c r="A147" s="113"/>
      <c r="B147" s="113"/>
      <c r="C147" s="113"/>
      <c r="D147" s="113"/>
      <c r="E147" s="113"/>
      <c r="F147" s="113"/>
      <c r="G147" s="123"/>
      <c r="H147" s="123"/>
      <c r="I147" s="123"/>
      <c r="J147" s="123"/>
    </row>
    <row r="148" spans="1:10" x14ac:dyDescent="0.25">
      <c r="A148" s="113"/>
      <c r="B148" s="113"/>
      <c r="C148" s="113"/>
      <c r="D148" s="113"/>
      <c r="E148" s="113"/>
      <c r="F148" s="113"/>
      <c r="G148" s="123"/>
      <c r="H148" s="123"/>
      <c r="I148" s="123"/>
      <c r="J148" s="123"/>
    </row>
    <row r="149" spans="1:10" x14ac:dyDescent="0.25">
      <c r="A149" s="113"/>
      <c r="B149" s="113"/>
      <c r="C149" s="113"/>
      <c r="D149" s="113"/>
      <c r="E149" s="113"/>
      <c r="F149" s="113"/>
      <c r="G149" s="123"/>
      <c r="H149" s="123"/>
      <c r="I149" s="123"/>
      <c r="J149" s="123"/>
    </row>
    <row r="150" spans="1:10" x14ac:dyDescent="0.25">
      <c r="A150" s="113"/>
      <c r="B150" s="113"/>
      <c r="C150" s="113"/>
      <c r="D150" s="113"/>
      <c r="E150" s="113"/>
      <c r="F150" s="113"/>
      <c r="G150" s="123"/>
      <c r="H150" s="123"/>
      <c r="I150" s="123"/>
      <c r="J150" s="123"/>
    </row>
    <row r="151" spans="1:10" x14ac:dyDescent="0.25">
      <c r="A151" s="113"/>
      <c r="B151" s="113"/>
      <c r="C151" s="113"/>
      <c r="D151" s="113"/>
      <c r="E151" s="113"/>
      <c r="F151" s="113"/>
      <c r="G151" s="123"/>
      <c r="H151" s="123"/>
      <c r="I151" s="123"/>
      <c r="J151" s="123"/>
    </row>
    <row r="152" spans="1:10" x14ac:dyDescent="0.25">
      <c r="A152" s="113"/>
      <c r="B152" s="113"/>
      <c r="C152" s="113"/>
      <c r="D152" s="113"/>
      <c r="E152" s="113"/>
      <c r="F152" s="113"/>
      <c r="G152" s="123"/>
      <c r="H152" s="123"/>
      <c r="I152" s="123"/>
      <c r="J152" s="123"/>
    </row>
    <row r="153" spans="1:10" x14ac:dyDescent="0.25">
      <c r="A153" s="113"/>
      <c r="B153" s="113"/>
      <c r="C153" s="113"/>
      <c r="D153" s="113"/>
      <c r="E153" s="113"/>
      <c r="F153" s="113"/>
      <c r="G153" s="123"/>
      <c r="H153" s="123"/>
      <c r="I153" s="123"/>
      <c r="J153" s="123"/>
    </row>
    <row r="154" spans="1:10" x14ac:dyDescent="0.25">
      <c r="A154" s="113"/>
      <c r="B154" s="113"/>
      <c r="C154" s="113"/>
      <c r="D154" s="113"/>
      <c r="E154" s="113"/>
      <c r="F154" s="113"/>
      <c r="G154" s="123"/>
      <c r="H154" s="123"/>
      <c r="I154" s="123"/>
      <c r="J154" s="123"/>
    </row>
    <row r="155" spans="1:10" x14ac:dyDescent="0.25">
      <c r="A155" s="113"/>
      <c r="B155" s="113"/>
      <c r="C155" s="113"/>
      <c r="D155" s="113"/>
      <c r="E155" s="113"/>
      <c r="F155" s="113"/>
      <c r="G155" s="123"/>
      <c r="H155" s="123"/>
      <c r="I155" s="123"/>
      <c r="J155" s="123"/>
    </row>
    <row r="156" spans="1:10" x14ac:dyDescent="0.25">
      <c r="A156" s="113"/>
      <c r="B156" s="113"/>
      <c r="C156" s="113"/>
      <c r="D156" s="113"/>
      <c r="E156" s="113"/>
      <c r="F156" s="113"/>
      <c r="G156" s="123"/>
      <c r="H156" s="123"/>
      <c r="I156" s="123"/>
      <c r="J156" s="123"/>
    </row>
    <row r="157" spans="1:10" x14ac:dyDescent="0.25">
      <c r="A157" s="113"/>
      <c r="B157" s="113"/>
      <c r="C157" s="113"/>
      <c r="D157" s="113"/>
      <c r="E157" s="113"/>
      <c r="F157" s="113"/>
      <c r="G157" s="123"/>
      <c r="H157" s="123"/>
      <c r="I157" s="123"/>
      <c r="J157" s="123"/>
    </row>
    <row r="158" spans="1:10" x14ac:dyDescent="0.25">
      <c r="A158" s="113"/>
      <c r="B158" s="113"/>
      <c r="C158" s="113"/>
      <c r="D158" s="113"/>
      <c r="E158" s="113"/>
      <c r="F158" s="113"/>
      <c r="G158" s="123"/>
      <c r="H158" s="123"/>
      <c r="I158" s="123"/>
      <c r="J158" s="123"/>
    </row>
    <row r="159" spans="1:10" x14ac:dyDescent="0.25">
      <c r="A159" s="113"/>
      <c r="B159" s="113"/>
      <c r="C159" s="113"/>
      <c r="D159" s="113"/>
      <c r="E159" s="113"/>
      <c r="F159" s="113"/>
      <c r="G159" s="123"/>
      <c r="H159" s="123"/>
      <c r="I159" s="123"/>
      <c r="J159" s="123"/>
    </row>
    <row r="160" spans="1:10" x14ac:dyDescent="0.25">
      <c r="A160" s="113"/>
      <c r="B160" s="113"/>
      <c r="C160" s="113"/>
      <c r="D160" s="113"/>
      <c r="E160" s="113"/>
      <c r="F160" s="113"/>
      <c r="G160" s="123"/>
      <c r="H160" s="123"/>
      <c r="I160" s="123"/>
      <c r="J160" s="123"/>
    </row>
    <row r="161" spans="1:10" x14ac:dyDescent="0.25">
      <c r="A161" s="113"/>
      <c r="B161" s="113"/>
      <c r="C161" s="113"/>
      <c r="D161" s="113"/>
      <c r="E161" s="113"/>
      <c r="F161" s="113"/>
      <c r="G161" s="123"/>
      <c r="H161" s="123"/>
      <c r="I161" s="123"/>
      <c r="J161" s="123"/>
    </row>
    <row r="162" spans="1:10" x14ac:dyDescent="0.25">
      <c r="A162" s="113"/>
      <c r="B162" s="113"/>
      <c r="C162" s="113"/>
      <c r="D162" s="113"/>
      <c r="E162" s="113"/>
      <c r="F162" s="113"/>
      <c r="G162" s="123"/>
      <c r="H162" s="123"/>
      <c r="I162" s="123"/>
      <c r="J162" s="123"/>
    </row>
    <row r="163" spans="1:10" x14ac:dyDescent="0.25">
      <c r="A163" s="113"/>
      <c r="B163" s="113"/>
      <c r="C163" s="113"/>
      <c r="D163" s="113"/>
      <c r="E163" s="113"/>
      <c r="F163" s="113"/>
      <c r="G163" s="123"/>
      <c r="H163" s="123"/>
      <c r="I163" s="123"/>
      <c r="J163" s="123"/>
    </row>
    <row r="164" spans="1:10" x14ac:dyDescent="0.25">
      <c r="A164" s="113"/>
      <c r="B164" s="113"/>
      <c r="C164" s="113"/>
      <c r="D164" s="113"/>
      <c r="E164" s="113"/>
      <c r="F164" s="113"/>
      <c r="G164" s="123"/>
      <c r="H164" s="123"/>
      <c r="I164" s="123"/>
      <c r="J164" s="123"/>
    </row>
    <row r="165" spans="1:10" x14ac:dyDescent="0.25">
      <c r="A165" s="113"/>
      <c r="B165" s="113"/>
      <c r="C165" s="113"/>
      <c r="D165" s="113"/>
      <c r="E165" s="113"/>
      <c r="F165" s="113"/>
      <c r="G165" s="123"/>
      <c r="H165" s="123"/>
      <c r="I165" s="123"/>
      <c r="J165" s="123"/>
    </row>
    <row r="166" spans="1:10" x14ac:dyDescent="0.25">
      <c r="A166" s="113"/>
      <c r="B166" s="113"/>
      <c r="C166" s="113"/>
      <c r="D166" s="113"/>
      <c r="E166" s="113"/>
      <c r="F166" s="113"/>
      <c r="G166" s="123"/>
      <c r="H166" s="123"/>
      <c r="I166" s="123"/>
      <c r="J166" s="123"/>
    </row>
    <row r="167" spans="1:10" x14ac:dyDescent="0.25">
      <c r="A167" s="113"/>
      <c r="B167" s="113"/>
      <c r="C167" s="113"/>
      <c r="D167" s="113"/>
      <c r="E167" s="113"/>
      <c r="F167" s="113"/>
      <c r="G167" s="123"/>
      <c r="H167" s="123"/>
      <c r="I167" s="123"/>
      <c r="J167" s="123"/>
    </row>
    <row r="168" spans="1:10" x14ac:dyDescent="0.25">
      <c r="A168" s="113"/>
      <c r="B168" s="113"/>
      <c r="C168" s="113"/>
      <c r="D168" s="113"/>
      <c r="E168" s="113"/>
      <c r="F168" s="113"/>
      <c r="G168" s="123"/>
      <c r="H168" s="123"/>
      <c r="I168" s="123"/>
      <c r="J168" s="123"/>
    </row>
    <row r="169" spans="1:10" x14ac:dyDescent="0.25">
      <c r="A169" s="113"/>
      <c r="B169" s="113"/>
      <c r="C169" s="113"/>
      <c r="D169" s="113"/>
      <c r="E169" s="113"/>
      <c r="F169" s="113"/>
      <c r="G169" s="123"/>
      <c r="H169" s="123"/>
      <c r="I169" s="123"/>
      <c r="J169" s="123"/>
    </row>
    <row r="170" spans="1:10" x14ac:dyDescent="0.25">
      <c r="A170" s="113"/>
      <c r="B170" s="113"/>
      <c r="C170" s="113"/>
      <c r="D170" s="113"/>
      <c r="E170" s="113"/>
      <c r="F170" s="113"/>
      <c r="G170" s="123"/>
      <c r="H170" s="123"/>
      <c r="I170" s="123"/>
      <c r="J170" s="123"/>
    </row>
    <row r="171" spans="1:10" x14ac:dyDescent="0.25">
      <c r="A171" s="113"/>
      <c r="B171" s="113"/>
      <c r="C171" s="113"/>
      <c r="D171" s="113"/>
      <c r="E171" s="113"/>
      <c r="F171" s="113"/>
      <c r="G171" s="123"/>
      <c r="H171" s="123"/>
      <c r="I171" s="123"/>
      <c r="J171" s="123"/>
    </row>
    <row r="172" spans="1:10" x14ac:dyDescent="0.25">
      <c r="A172" s="113"/>
      <c r="B172" s="113"/>
      <c r="C172" s="113"/>
      <c r="D172" s="113"/>
      <c r="E172" s="113"/>
      <c r="F172" s="113"/>
      <c r="G172" s="123"/>
      <c r="H172" s="123"/>
      <c r="I172" s="123"/>
      <c r="J172" s="123"/>
    </row>
    <row r="173" spans="1:10" x14ac:dyDescent="0.25">
      <c r="A173" s="113"/>
      <c r="B173" s="113"/>
      <c r="C173" s="113"/>
      <c r="D173" s="113"/>
      <c r="E173" s="113"/>
      <c r="F173" s="113"/>
      <c r="G173" s="123"/>
      <c r="H173" s="123"/>
      <c r="I173" s="123"/>
      <c r="J173" s="123"/>
    </row>
    <row r="174" spans="1:10" x14ac:dyDescent="0.25">
      <c r="A174" s="113"/>
      <c r="B174" s="113"/>
      <c r="C174" s="113"/>
      <c r="D174" s="113"/>
      <c r="E174" s="113"/>
      <c r="F174" s="113"/>
      <c r="G174" s="123"/>
      <c r="H174" s="123"/>
      <c r="I174" s="123"/>
      <c r="J174" s="123"/>
    </row>
    <row r="175" spans="1:10" x14ac:dyDescent="0.25">
      <c r="A175" s="113"/>
      <c r="B175" s="113"/>
      <c r="C175" s="113"/>
      <c r="D175" s="113"/>
      <c r="E175" s="113"/>
      <c r="F175" s="113"/>
      <c r="G175" s="123"/>
      <c r="H175" s="123"/>
      <c r="I175" s="123"/>
      <c r="J175" s="123"/>
    </row>
    <row r="176" spans="1:10" x14ac:dyDescent="0.25">
      <c r="A176" s="113"/>
      <c r="B176" s="113"/>
      <c r="C176" s="113"/>
      <c r="D176" s="113"/>
      <c r="E176" s="113"/>
      <c r="F176" s="113"/>
      <c r="G176" s="123"/>
      <c r="H176" s="123"/>
      <c r="I176" s="123"/>
      <c r="J176" s="123"/>
    </row>
    <row r="177" spans="1:10" x14ac:dyDescent="0.25">
      <c r="A177" s="113"/>
      <c r="B177" s="113"/>
      <c r="C177" s="113"/>
      <c r="D177" s="113"/>
      <c r="E177" s="113"/>
      <c r="F177" s="113"/>
      <c r="G177" s="123"/>
      <c r="H177" s="123"/>
      <c r="I177" s="123"/>
      <c r="J177" s="123"/>
    </row>
    <row r="178" spans="1:10" x14ac:dyDescent="0.25">
      <c r="A178" s="113"/>
      <c r="B178" s="113"/>
      <c r="C178" s="113"/>
      <c r="D178" s="113"/>
      <c r="E178" s="113"/>
      <c r="F178" s="113"/>
      <c r="G178" s="123"/>
      <c r="H178" s="123"/>
      <c r="I178" s="123"/>
      <c r="J178" s="123"/>
    </row>
    <row r="179" spans="1:10" x14ac:dyDescent="0.25">
      <c r="A179" s="113"/>
      <c r="B179" s="113"/>
      <c r="C179" s="113"/>
      <c r="D179" s="113"/>
      <c r="E179" s="113"/>
      <c r="F179" s="113"/>
      <c r="G179" s="123"/>
      <c r="H179" s="123"/>
      <c r="I179" s="123"/>
      <c r="J179" s="123"/>
    </row>
    <row r="180" spans="1:10" x14ac:dyDescent="0.25">
      <c r="A180" s="113"/>
      <c r="B180" s="113"/>
      <c r="C180" s="113"/>
      <c r="D180" s="113"/>
      <c r="E180" s="113"/>
      <c r="F180" s="113"/>
    </row>
    <row r="181" spans="1:10" x14ac:dyDescent="0.25">
      <c r="A181" s="113"/>
      <c r="B181" s="113"/>
      <c r="C181" s="113"/>
      <c r="D181" s="113"/>
      <c r="E181" s="113"/>
      <c r="F181" s="113"/>
    </row>
    <row r="182" spans="1:10" x14ac:dyDescent="0.25">
      <c r="A182" s="113"/>
      <c r="B182" s="113"/>
      <c r="C182" s="113"/>
      <c r="D182" s="113"/>
      <c r="E182" s="113"/>
      <c r="F182" s="113"/>
    </row>
    <row r="183" spans="1:10" x14ac:dyDescent="0.25">
      <c r="A183" s="113"/>
      <c r="B183" s="113"/>
      <c r="C183" s="113"/>
      <c r="D183" s="113"/>
      <c r="E183" s="113"/>
      <c r="F183" s="113"/>
    </row>
  </sheetData>
  <sheetProtection selectLockedCells="1"/>
  <mergeCells count="3">
    <mergeCell ref="A5:D5"/>
    <mergeCell ref="D7:D17"/>
    <mergeCell ref="D21:D31"/>
  </mergeCells>
  <dataValidations count="5">
    <dataValidation operator="greaterThanOrEqual" allowBlank="1" showInputMessage="1" showErrorMessage="1" sqref="G20:J30 B18:C18" xr:uid="{00000000-0002-0000-0500-000000000000}"/>
    <dataValidation type="decimal" operator="greaterThanOrEqual" allowBlank="1" showInputMessage="1" showErrorMessage="1" sqref="F58:F61 F47:F54 C7 C9 C11 C13 C15 C17 C21 C29 C23 C25 C27 C31" xr:uid="{00000000-0002-0000-0500-000001000000}">
      <formula1>0</formula1>
    </dataValidation>
    <dataValidation errorStyle="warning" allowBlank="1" showInputMessage="1" showErrorMessage="1" errorTitle="Invalid Value" error="It looks like you have entered in a value that is not in the pick list!!" sqref="A156:A162 G75" xr:uid="{00000000-0002-0000-0500-000002000000}"/>
    <dataValidation allowBlank="1" showInputMessage="1" showErrorMessage="1" errorTitle="Invalid Diameter" error="You have input an invalid diameter." sqref="B156" xr:uid="{00000000-0002-0000-0500-000003000000}"/>
    <dataValidation type="decimal" allowBlank="1" showInputMessage="1" showErrorMessage="1" sqref="B157:B162 H75:I75" xr:uid="{00000000-0002-0000-0500-000004000000}">
      <formula1>0.75</formula1>
      <formula2>60</formula2>
    </dataValidation>
  </dataValidations>
  <pageMargins left="0.28521825396825395" right="0.14880952380952381" top="0.75" bottom="0.75" header="0.3" footer="0.3"/>
  <pageSetup orientation="portrait" r:id="rId1"/>
  <headerFooter>
    <oddHeader>&amp;L&amp;G&amp;C
&amp;"-,Bold Italic"Asset Inventory - Pump Station Assets</oddHeader>
    <oddFooter>&amp;CPump Station Assets - Page &amp;P&amp;RLast Revision Date: 4/21/2020</oddFooter>
  </headerFooter>
  <ignoredErrors>
    <ignoredError sqref="C10:C17 C23:C31"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156"/>
  <sheetViews>
    <sheetView view="pageLayout" zoomScaleNormal="100" workbookViewId="0">
      <selection activeCell="B22" sqref="B22"/>
    </sheetView>
  </sheetViews>
  <sheetFormatPr defaultColWidth="9.140625" defaultRowHeight="15" x14ac:dyDescent="0.25"/>
  <cols>
    <col min="1" max="1" width="40.28515625" style="187" customWidth="1"/>
    <col min="2" max="2" width="57.28515625" style="187" customWidth="1"/>
    <col min="3" max="16384" width="9.140625" style="190"/>
  </cols>
  <sheetData>
    <row r="2" spans="1:2" x14ac:dyDescent="0.25">
      <c r="A2" s="228" t="s">
        <v>224</v>
      </c>
      <c r="B2" s="228"/>
    </row>
    <row r="3" spans="1:2" x14ac:dyDescent="0.25">
      <c r="A3" s="228"/>
      <c r="B3" s="228"/>
    </row>
    <row r="4" spans="1:2" s="188" customFormat="1" x14ac:dyDescent="0.25">
      <c r="A4" s="233" t="s">
        <v>147</v>
      </c>
      <c r="B4" s="233"/>
    </row>
    <row r="5" spans="1:2" s="188" customFormat="1" x14ac:dyDescent="0.25">
      <c r="A5" s="192" t="s">
        <v>38</v>
      </c>
      <c r="B5" s="199">
        <f>'Project Summary'!B4</f>
        <v>0</v>
      </c>
    </row>
    <row r="6" spans="1:2" s="188" customFormat="1" x14ac:dyDescent="0.25">
      <c r="A6" s="192" t="s">
        <v>225</v>
      </c>
      <c r="B6" s="199">
        <f>'Project Summary'!B8</f>
        <v>0</v>
      </c>
    </row>
    <row r="7" spans="1:2" s="188" customFormat="1" x14ac:dyDescent="0.25">
      <c r="A7" s="192" t="s">
        <v>144</v>
      </c>
      <c r="B7" s="198"/>
    </row>
    <row r="8" spans="1:2" x14ac:dyDescent="0.25">
      <c r="A8" s="33"/>
      <c r="B8" s="87"/>
    </row>
    <row r="9" spans="1:2" x14ac:dyDescent="0.25">
      <c r="A9" s="231" t="s">
        <v>165</v>
      </c>
      <c r="B9" s="231"/>
    </row>
    <row r="10" spans="1:2" x14ac:dyDescent="0.25">
      <c r="A10" s="228" t="s">
        <v>234</v>
      </c>
      <c r="B10" s="228"/>
    </row>
    <row r="11" spans="1:2" x14ac:dyDescent="0.25">
      <c r="A11" s="192" t="s">
        <v>235</v>
      </c>
      <c r="B11" s="200">
        <f>'Project Summary'!B12</f>
        <v>0</v>
      </c>
    </row>
    <row r="12" spans="1:2" x14ac:dyDescent="0.25">
      <c r="A12" s="192" t="s">
        <v>166</v>
      </c>
      <c r="B12" s="201">
        <f>B11*0.15</f>
        <v>0</v>
      </c>
    </row>
    <row r="13" spans="1:2" s="211" customFormat="1" x14ac:dyDescent="0.25">
      <c r="A13" s="119"/>
      <c r="B13" s="213"/>
    </row>
    <row r="14" spans="1:2" s="211" customFormat="1" x14ac:dyDescent="0.25">
      <c r="A14" s="119"/>
      <c r="B14" s="213"/>
    </row>
    <row r="15" spans="1:2" x14ac:dyDescent="0.25">
      <c r="A15" s="227" t="s">
        <v>146</v>
      </c>
      <c r="B15" s="227"/>
    </row>
    <row r="16" spans="1:2" x14ac:dyDescent="0.25">
      <c r="A16" s="192" t="s">
        <v>38</v>
      </c>
      <c r="B16" s="202">
        <f>'Project Summary'!B18</f>
        <v>0</v>
      </c>
    </row>
    <row r="17" spans="1:2" x14ac:dyDescent="0.25">
      <c r="A17" s="192" t="s">
        <v>225</v>
      </c>
      <c r="B17" s="202">
        <f>'Project Summary'!B22</f>
        <v>0</v>
      </c>
    </row>
    <row r="18" spans="1:2" x14ac:dyDescent="0.25">
      <c r="A18" s="192" t="s">
        <v>144</v>
      </c>
      <c r="B18" s="198"/>
    </row>
    <row r="19" spans="1:2" x14ac:dyDescent="0.25">
      <c r="A19" s="86"/>
      <c r="B19" s="86"/>
    </row>
    <row r="20" spans="1:2" x14ac:dyDescent="0.25">
      <c r="A20" s="231" t="s">
        <v>165</v>
      </c>
      <c r="B20" s="231"/>
    </row>
    <row r="21" spans="1:2" x14ac:dyDescent="0.25">
      <c r="A21" s="228" t="s">
        <v>234</v>
      </c>
      <c r="B21" s="228"/>
    </row>
    <row r="22" spans="1:2" x14ac:dyDescent="0.25">
      <c r="A22" s="192" t="s">
        <v>235</v>
      </c>
      <c r="B22" s="203">
        <f>'Project Summary'!B27+'Project Summary'!B28</f>
        <v>0</v>
      </c>
    </row>
    <row r="23" spans="1:2" x14ac:dyDescent="0.25">
      <c r="A23" s="56" t="s">
        <v>166</v>
      </c>
      <c r="B23" s="204">
        <f>B22*0.15</f>
        <v>0</v>
      </c>
    </row>
    <row r="24" spans="1:2" x14ac:dyDescent="0.25">
      <c r="A24" s="93"/>
      <c r="B24" s="93"/>
    </row>
    <row r="25" spans="1:2" x14ac:dyDescent="0.25">
      <c r="A25" s="93" t="s">
        <v>236</v>
      </c>
      <c r="B25" s="93"/>
    </row>
    <row r="26" spans="1:2" x14ac:dyDescent="0.25">
      <c r="A26" s="93"/>
      <c r="B26" s="93"/>
    </row>
    <row r="27" spans="1:2" x14ac:dyDescent="0.25">
      <c r="A27" s="93"/>
      <c r="B27" s="93"/>
    </row>
    <row r="28" spans="1:2" x14ac:dyDescent="0.25">
      <c r="A28" s="93"/>
      <c r="B28" s="93"/>
    </row>
    <row r="29" spans="1:2" x14ac:dyDescent="0.25">
      <c r="A29" s="93"/>
      <c r="B29" s="93"/>
    </row>
    <row r="30" spans="1:2" x14ac:dyDescent="0.25">
      <c r="A30" s="93"/>
      <c r="B30" s="93"/>
    </row>
    <row r="31" spans="1:2" x14ac:dyDescent="0.25">
      <c r="A31" s="93"/>
      <c r="B31" s="93"/>
    </row>
    <row r="32" spans="1:2" x14ac:dyDescent="0.25">
      <c r="A32" s="93"/>
      <c r="B32" s="93"/>
    </row>
    <row r="33" spans="1:2" x14ac:dyDescent="0.25">
      <c r="A33" s="94"/>
      <c r="B33" s="94"/>
    </row>
    <row r="34" spans="1:2" x14ac:dyDescent="0.25">
      <c r="A34" s="94"/>
      <c r="B34" s="94"/>
    </row>
    <row r="35" spans="1:2" x14ac:dyDescent="0.25">
      <c r="A35" s="93"/>
      <c r="B35" s="93"/>
    </row>
    <row r="36" spans="1:2" x14ac:dyDescent="0.25">
      <c r="A36" s="93"/>
      <c r="B36" s="93"/>
    </row>
    <row r="37" spans="1:2" x14ac:dyDescent="0.25">
      <c r="A37" s="93"/>
      <c r="B37" s="93"/>
    </row>
    <row r="38" spans="1:2" x14ac:dyDescent="0.25">
      <c r="A38" s="93"/>
      <c r="B38" s="93"/>
    </row>
    <row r="39" spans="1:2" x14ac:dyDescent="0.25">
      <c r="A39" s="93"/>
      <c r="B39" s="93"/>
    </row>
    <row r="40" spans="1:2" x14ac:dyDescent="0.25">
      <c r="A40" s="93"/>
      <c r="B40" s="93"/>
    </row>
    <row r="41" spans="1:2" x14ac:dyDescent="0.25">
      <c r="A41" s="93"/>
      <c r="B41" s="93"/>
    </row>
    <row r="42" spans="1:2" x14ac:dyDescent="0.25">
      <c r="A42" s="93"/>
      <c r="B42" s="93"/>
    </row>
    <row r="43" spans="1:2" x14ac:dyDescent="0.25">
      <c r="A43" s="93"/>
      <c r="B43" s="93"/>
    </row>
    <row r="44" spans="1:2" x14ac:dyDescent="0.25">
      <c r="A44" s="93"/>
      <c r="B44" s="93"/>
    </row>
    <row r="45" spans="1:2" x14ac:dyDescent="0.25">
      <c r="A45" s="93"/>
      <c r="B45" s="93"/>
    </row>
    <row r="46" spans="1:2" x14ac:dyDescent="0.25">
      <c r="A46" s="94"/>
      <c r="B46" s="94"/>
    </row>
    <row r="47" spans="1:2" x14ac:dyDescent="0.25">
      <c r="A47" s="94"/>
      <c r="B47" s="94"/>
    </row>
    <row r="48" spans="1:2" x14ac:dyDescent="0.25">
      <c r="A48" s="93"/>
      <c r="B48" s="93"/>
    </row>
    <row r="49" spans="1:2" x14ac:dyDescent="0.25">
      <c r="A49" s="93"/>
      <c r="B49" s="93"/>
    </row>
    <row r="50" spans="1:2" x14ac:dyDescent="0.25">
      <c r="A50" s="93"/>
      <c r="B50" s="93"/>
    </row>
    <row r="51" spans="1:2" x14ac:dyDescent="0.25">
      <c r="A51" s="93"/>
      <c r="B51" s="93"/>
    </row>
    <row r="52" spans="1:2" x14ac:dyDescent="0.25">
      <c r="A52" s="93"/>
      <c r="B52" s="93"/>
    </row>
    <row r="53" spans="1:2" x14ac:dyDescent="0.25">
      <c r="A53" s="93"/>
      <c r="B53" s="93"/>
    </row>
    <row r="54" spans="1:2" x14ac:dyDescent="0.25">
      <c r="A54" s="93"/>
      <c r="B54" s="93"/>
    </row>
    <row r="55" spans="1:2" x14ac:dyDescent="0.25">
      <c r="A55" s="93"/>
      <c r="B55" s="93"/>
    </row>
    <row r="56" spans="1:2" x14ac:dyDescent="0.25">
      <c r="A56" s="93"/>
      <c r="B56" s="93"/>
    </row>
    <row r="57" spans="1:2" x14ac:dyDescent="0.25">
      <c r="A57" s="93"/>
      <c r="B57" s="93"/>
    </row>
    <row r="58" spans="1:2" x14ac:dyDescent="0.25">
      <c r="A58" s="93"/>
      <c r="B58" s="93"/>
    </row>
    <row r="59" spans="1:2" x14ac:dyDescent="0.25">
      <c r="A59" s="33"/>
      <c r="B59" s="33"/>
    </row>
    <row r="60" spans="1:2" x14ac:dyDescent="0.25">
      <c r="A60" s="33"/>
      <c r="B60" s="33"/>
    </row>
    <row r="61" spans="1:2" x14ac:dyDescent="0.25">
      <c r="A61" s="33"/>
      <c r="B61" s="33"/>
    </row>
    <row r="62" spans="1:2" x14ac:dyDescent="0.25">
      <c r="A62" s="33"/>
      <c r="B62" s="33"/>
    </row>
    <row r="63" spans="1:2" x14ac:dyDescent="0.25">
      <c r="A63" s="33"/>
      <c r="B63" s="33"/>
    </row>
    <row r="64" spans="1:2" x14ac:dyDescent="0.25">
      <c r="A64" s="33"/>
      <c r="B64" s="33"/>
    </row>
    <row r="67" spans="1:2" x14ac:dyDescent="0.25">
      <c r="A67" s="33"/>
      <c r="B67" s="33"/>
    </row>
    <row r="68" spans="1:2" x14ac:dyDescent="0.25">
      <c r="A68" s="33"/>
      <c r="B68" s="33"/>
    </row>
    <row r="69" spans="1:2" x14ac:dyDescent="0.25">
      <c r="A69" s="33"/>
      <c r="B69" s="33"/>
    </row>
    <row r="70" spans="1:2" x14ac:dyDescent="0.25">
      <c r="A70" s="33"/>
      <c r="B70" s="33"/>
    </row>
    <row r="71" spans="1:2" x14ac:dyDescent="0.25">
      <c r="A71" s="33"/>
      <c r="B71" s="33"/>
    </row>
    <row r="72" spans="1:2" x14ac:dyDescent="0.25">
      <c r="A72" s="33"/>
      <c r="B72" s="33"/>
    </row>
    <row r="73" spans="1:2" x14ac:dyDescent="0.25">
      <c r="A73" s="33"/>
      <c r="B73" s="33"/>
    </row>
    <row r="74" spans="1:2" x14ac:dyDescent="0.25">
      <c r="A74" s="33"/>
      <c r="B74" s="33"/>
    </row>
    <row r="75" spans="1:2" x14ac:dyDescent="0.25">
      <c r="A75" s="33"/>
      <c r="B75" s="33"/>
    </row>
    <row r="76" spans="1:2" x14ac:dyDescent="0.25">
      <c r="A76" s="33"/>
      <c r="B76" s="33"/>
    </row>
    <row r="77" spans="1:2" x14ac:dyDescent="0.25">
      <c r="A77" s="33"/>
      <c r="B77" s="33"/>
    </row>
    <row r="78" spans="1:2" x14ac:dyDescent="0.25">
      <c r="A78" s="33"/>
      <c r="B78" s="33"/>
    </row>
    <row r="79" spans="1:2" x14ac:dyDescent="0.25">
      <c r="A79" s="33"/>
      <c r="B79" s="33"/>
    </row>
    <row r="80" spans="1:2" x14ac:dyDescent="0.25">
      <c r="A80" s="33"/>
      <c r="B80" s="33"/>
    </row>
    <row r="81" spans="1:2" x14ac:dyDescent="0.25">
      <c r="A81" s="33"/>
      <c r="B81" s="33"/>
    </row>
    <row r="82" spans="1:2" x14ac:dyDescent="0.25">
      <c r="A82" s="33"/>
      <c r="B82" s="33"/>
    </row>
    <row r="83" spans="1:2" x14ac:dyDescent="0.25">
      <c r="A83" s="33"/>
      <c r="B83" s="33"/>
    </row>
    <row r="84" spans="1:2" x14ac:dyDescent="0.25">
      <c r="A84" s="33"/>
      <c r="B84" s="33"/>
    </row>
    <row r="85" spans="1:2" x14ac:dyDescent="0.25">
      <c r="A85" s="33"/>
      <c r="B85" s="33"/>
    </row>
    <row r="86" spans="1:2" x14ac:dyDescent="0.25">
      <c r="A86" s="33"/>
      <c r="B86" s="33"/>
    </row>
    <row r="87" spans="1:2" x14ac:dyDescent="0.25">
      <c r="A87" s="33"/>
      <c r="B87" s="33"/>
    </row>
    <row r="88" spans="1:2" x14ac:dyDescent="0.25">
      <c r="A88" s="33"/>
      <c r="B88" s="33"/>
    </row>
    <row r="89" spans="1:2" x14ac:dyDescent="0.25">
      <c r="A89" s="33"/>
      <c r="B89" s="33"/>
    </row>
    <row r="90" spans="1:2" x14ac:dyDescent="0.25">
      <c r="A90" s="33"/>
      <c r="B90" s="33"/>
    </row>
    <row r="91" spans="1:2" x14ac:dyDescent="0.25">
      <c r="A91" s="33"/>
      <c r="B91" s="33"/>
    </row>
    <row r="92" spans="1:2" x14ac:dyDescent="0.25">
      <c r="A92" s="33"/>
      <c r="B92" s="33"/>
    </row>
    <row r="93" spans="1:2" x14ac:dyDescent="0.25">
      <c r="A93" s="33"/>
      <c r="B93" s="33"/>
    </row>
    <row r="94" spans="1:2" x14ac:dyDescent="0.25">
      <c r="A94" s="33"/>
      <c r="B94" s="33"/>
    </row>
    <row r="95" spans="1:2" x14ac:dyDescent="0.25">
      <c r="A95" s="33"/>
      <c r="B95" s="33"/>
    </row>
    <row r="96" spans="1:2" x14ac:dyDescent="0.25">
      <c r="A96" s="33"/>
      <c r="B96" s="33"/>
    </row>
    <row r="97" spans="1:2" x14ac:dyDescent="0.25">
      <c r="A97" s="33"/>
      <c r="B97" s="33"/>
    </row>
    <row r="98" spans="1:2" x14ac:dyDescent="0.25">
      <c r="A98" s="33"/>
      <c r="B98" s="33"/>
    </row>
    <row r="99" spans="1:2" x14ac:dyDescent="0.25">
      <c r="A99" s="33"/>
      <c r="B99" s="33"/>
    </row>
    <row r="100" spans="1:2" x14ac:dyDescent="0.25">
      <c r="A100" s="33"/>
      <c r="B100" s="33"/>
    </row>
    <row r="101" spans="1:2" x14ac:dyDescent="0.25">
      <c r="A101" s="33"/>
      <c r="B101" s="33"/>
    </row>
    <row r="102" spans="1:2" x14ac:dyDescent="0.25">
      <c r="A102" s="33"/>
      <c r="B102" s="33"/>
    </row>
    <row r="103" spans="1:2" x14ac:dyDescent="0.25">
      <c r="A103" s="33"/>
      <c r="B103" s="33"/>
    </row>
    <row r="104" spans="1:2" x14ac:dyDescent="0.25">
      <c r="A104" s="33"/>
      <c r="B104" s="33"/>
    </row>
    <row r="105" spans="1:2" x14ac:dyDescent="0.25">
      <c r="A105" s="33"/>
      <c r="B105" s="33"/>
    </row>
    <row r="106" spans="1:2" x14ac:dyDescent="0.25">
      <c r="A106" s="33"/>
      <c r="B106" s="33"/>
    </row>
    <row r="107" spans="1:2" x14ac:dyDescent="0.25">
      <c r="A107" s="33"/>
      <c r="B107" s="33"/>
    </row>
    <row r="108" spans="1:2" x14ac:dyDescent="0.25">
      <c r="A108" s="33"/>
      <c r="B108" s="33"/>
    </row>
    <row r="109" spans="1:2" x14ac:dyDescent="0.25">
      <c r="A109" s="33"/>
      <c r="B109" s="33"/>
    </row>
    <row r="110" spans="1:2" x14ac:dyDescent="0.25">
      <c r="A110" s="33"/>
      <c r="B110" s="33"/>
    </row>
    <row r="111" spans="1:2" x14ac:dyDescent="0.25">
      <c r="A111" s="33"/>
      <c r="B111" s="33"/>
    </row>
    <row r="112" spans="1:2" x14ac:dyDescent="0.25">
      <c r="A112" s="33"/>
      <c r="B112" s="33"/>
    </row>
    <row r="113" spans="1:2" x14ac:dyDescent="0.25">
      <c r="A113" s="33"/>
      <c r="B113" s="33"/>
    </row>
    <row r="114" spans="1:2" x14ac:dyDescent="0.25">
      <c r="A114" s="33"/>
      <c r="B114" s="33"/>
    </row>
    <row r="115" spans="1:2" x14ac:dyDescent="0.25">
      <c r="A115" s="33"/>
      <c r="B115" s="33"/>
    </row>
    <row r="116" spans="1:2" x14ac:dyDescent="0.25">
      <c r="A116" s="33"/>
      <c r="B116" s="33"/>
    </row>
    <row r="117" spans="1:2" x14ac:dyDescent="0.25">
      <c r="A117" s="33"/>
      <c r="B117" s="33"/>
    </row>
    <row r="118" spans="1:2" x14ac:dyDescent="0.25">
      <c r="A118" s="33"/>
      <c r="B118" s="33"/>
    </row>
    <row r="119" spans="1:2" x14ac:dyDescent="0.25">
      <c r="A119" s="33"/>
      <c r="B119" s="33"/>
    </row>
    <row r="120" spans="1:2" x14ac:dyDescent="0.25">
      <c r="A120" s="33"/>
      <c r="B120" s="33"/>
    </row>
    <row r="121" spans="1:2" x14ac:dyDescent="0.25">
      <c r="A121" s="33"/>
      <c r="B121" s="33"/>
    </row>
    <row r="122" spans="1:2" x14ac:dyDescent="0.25">
      <c r="A122" s="33"/>
      <c r="B122" s="33"/>
    </row>
    <row r="123" spans="1:2" x14ac:dyDescent="0.25">
      <c r="A123" s="33"/>
      <c r="B123" s="33"/>
    </row>
    <row r="124" spans="1:2" x14ac:dyDescent="0.25">
      <c r="A124" s="33"/>
      <c r="B124" s="33"/>
    </row>
    <row r="125" spans="1:2" x14ac:dyDescent="0.25">
      <c r="A125" s="33"/>
      <c r="B125" s="33"/>
    </row>
    <row r="126" spans="1:2" x14ac:dyDescent="0.25">
      <c r="A126" s="33"/>
      <c r="B126" s="33"/>
    </row>
    <row r="127" spans="1:2" x14ac:dyDescent="0.25">
      <c r="A127" s="33"/>
      <c r="B127" s="33"/>
    </row>
    <row r="128" spans="1:2" x14ac:dyDescent="0.25">
      <c r="A128" s="33"/>
      <c r="B128" s="33"/>
    </row>
    <row r="129" spans="1:2" x14ac:dyDescent="0.25">
      <c r="A129" s="33"/>
      <c r="B129" s="33"/>
    </row>
    <row r="130" spans="1:2" x14ac:dyDescent="0.25">
      <c r="A130" s="33"/>
      <c r="B130" s="33"/>
    </row>
    <row r="131" spans="1:2" x14ac:dyDescent="0.25">
      <c r="A131" s="33"/>
      <c r="B131" s="33"/>
    </row>
    <row r="132" spans="1:2" x14ac:dyDescent="0.25">
      <c r="A132" s="33"/>
      <c r="B132" s="33"/>
    </row>
    <row r="133" spans="1:2" x14ac:dyDescent="0.25">
      <c r="A133" s="33"/>
      <c r="B133" s="33"/>
    </row>
    <row r="134" spans="1:2" x14ac:dyDescent="0.25">
      <c r="A134" s="33"/>
      <c r="B134" s="33"/>
    </row>
    <row r="135" spans="1:2" x14ac:dyDescent="0.25">
      <c r="A135" s="33"/>
      <c r="B135" s="33"/>
    </row>
    <row r="136" spans="1:2" x14ac:dyDescent="0.25">
      <c r="A136" s="33"/>
      <c r="B136" s="33"/>
    </row>
    <row r="137" spans="1:2" x14ac:dyDescent="0.25">
      <c r="A137" s="33"/>
      <c r="B137" s="33"/>
    </row>
    <row r="138" spans="1:2" x14ac:dyDescent="0.25">
      <c r="A138" s="33"/>
      <c r="B138" s="33"/>
    </row>
    <row r="139" spans="1:2" x14ac:dyDescent="0.25">
      <c r="A139" s="33"/>
      <c r="B139" s="33"/>
    </row>
    <row r="140" spans="1:2" x14ac:dyDescent="0.25">
      <c r="A140" s="33"/>
      <c r="B140" s="33"/>
    </row>
    <row r="141" spans="1:2" x14ac:dyDescent="0.25">
      <c r="A141" s="33"/>
      <c r="B141" s="33"/>
    </row>
    <row r="142" spans="1:2" x14ac:dyDescent="0.25">
      <c r="A142" s="33"/>
      <c r="B142" s="33"/>
    </row>
    <row r="143" spans="1:2" x14ac:dyDescent="0.25">
      <c r="A143" s="33"/>
      <c r="B143" s="33"/>
    </row>
    <row r="144" spans="1:2" x14ac:dyDescent="0.25">
      <c r="A144" s="33"/>
      <c r="B144" s="33"/>
    </row>
    <row r="145" spans="1:2" x14ac:dyDescent="0.25">
      <c r="A145" s="33"/>
      <c r="B145" s="33"/>
    </row>
    <row r="146" spans="1:2" x14ac:dyDescent="0.25">
      <c r="A146" s="33"/>
      <c r="B146" s="33"/>
    </row>
    <row r="147" spans="1:2" x14ac:dyDescent="0.25">
      <c r="A147" s="33"/>
      <c r="B147" s="33"/>
    </row>
    <row r="148" spans="1:2" x14ac:dyDescent="0.25">
      <c r="A148" s="33"/>
      <c r="B148" s="33"/>
    </row>
    <row r="149" spans="1:2" x14ac:dyDescent="0.25">
      <c r="A149" s="33"/>
      <c r="B149" s="33"/>
    </row>
    <row r="150" spans="1:2" x14ac:dyDescent="0.25">
      <c r="A150" s="33"/>
      <c r="B150" s="33"/>
    </row>
    <row r="151" spans="1:2" x14ac:dyDescent="0.25">
      <c r="A151" s="33"/>
      <c r="B151" s="33"/>
    </row>
    <row r="152" spans="1:2" x14ac:dyDescent="0.25">
      <c r="A152" s="33"/>
      <c r="B152" s="33"/>
    </row>
    <row r="153" spans="1:2" x14ac:dyDescent="0.25">
      <c r="A153" s="33"/>
      <c r="B153" s="33"/>
    </row>
    <row r="154" spans="1:2" x14ac:dyDescent="0.25">
      <c r="A154" s="33"/>
      <c r="B154" s="33"/>
    </row>
    <row r="155" spans="1:2" x14ac:dyDescent="0.25">
      <c r="A155" s="33"/>
      <c r="B155" s="33"/>
    </row>
    <row r="156" spans="1:2" x14ac:dyDescent="0.25">
      <c r="A156" s="33"/>
      <c r="B156" s="33"/>
    </row>
  </sheetData>
  <mergeCells count="8">
    <mergeCell ref="A21:B21"/>
    <mergeCell ref="A2:B2"/>
    <mergeCell ref="A4:B4"/>
    <mergeCell ref="A9:B9"/>
    <mergeCell ref="A3:B3"/>
    <mergeCell ref="A10:B10"/>
    <mergeCell ref="A15:B15"/>
    <mergeCell ref="A20:B20"/>
  </mergeCells>
  <dataValidations count="2">
    <dataValidation type="date" operator="greaterThanOrEqual" allowBlank="1" sqref="B7" xr:uid="{00000000-0002-0000-0600-000000000000}">
      <formula1>42370</formula1>
    </dataValidation>
    <dataValidation allowBlank="1" sqref="B5:B6 A22:A23 B8 A11:B14 A15 A4:A8 A16:B19" xr:uid="{00000000-0002-0000-0600-000001000000}"/>
  </dataValidations>
  <pageMargins left="0.4375" right="0.1" top="0.75" bottom="0.75" header="0.3" footer="0.3"/>
  <pageSetup orientation="portrait" r:id="rId1"/>
  <headerFooter>
    <oddHeader>&amp;L&amp;G&amp;C
&amp;"-,Bold Italic"Project Fees Sheet</oddHeader>
    <oddFooter>&amp;CProject Fees Sheet - Page &amp;P&amp;RLast Revision Date: 4/21/2020</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K187"/>
  <sheetViews>
    <sheetView view="pageLayout" topLeftCell="A19" zoomScaleNormal="100" workbookViewId="0">
      <selection activeCell="G4" sqref="G4"/>
    </sheetView>
  </sheetViews>
  <sheetFormatPr defaultColWidth="9.140625" defaultRowHeight="15" x14ac:dyDescent="0.25"/>
  <cols>
    <col min="1" max="1" width="21.28515625" style="2" customWidth="1"/>
    <col min="2" max="2" width="33.28515625" style="2" customWidth="1"/>
    <col min="3" max="3" width="22.85546875" style="2" customWidth="1"/>
    <col min="4" max="4" width="5.5703125" style="2" customWidth="1"/>
    <col min="5" max="5" width="7.42578125" style="2" customWidth="1"/>
    <col min="6" max="6" width="8.5703125" style="2" customWidth="1"/>
    <col min="7" max="7" width="22.7109375" style="2" customWidth="1"/>
    <col min="8" max="8" width="17.7109375" style="2" customWidth="1"/>
    <col min="9" max="9" width="18.85546875" style="2" customWidth="1"/>
    <col min="10" max="10" width="16.7109375" style="2" customWidth="1"/>
    <col min="11" max="11" width="16.28515625" style="2" customWidth="1"/>
    <col min="12" max="12" width="28.28515625" style="2" customWidth="1"/>
    <col min="13" max="13" width="27.85546875" style="2" customWidth="1"/>
    <col min="14" max="14" width="23.7109375" style="2" customWidth="1"/>
    <col min="15" max="15" width="20.42578125" style="2" customWidth="1"/>
    <col min="16" max="16" width="25.140625" style="2" customWidth="1"/>
    <col min="17" max="17" width="23.7109375" style="2" customWidth="1"/>
    <col min="18" max="18" width="18.85546875" style="2" customWidth="1"/>
    <col min="19" max="19" width="27" style="2" customWidth="1"/>
    <col min="20" max="20" width="24.85546875" style="2" customWidth="1"/>
    <col min="21" max="21" width="24.28515625" style="2" customWidth="1"/>
    <col min="22" max="22" width="24.42578125" style="2" customWidth="1"/>
    <col min="23" max="16384" width="9.140625" style="2"/>
  </cols>
  <sheetData>
    <row r="1" spans="1:11" x14ac:dyDescent="0.25">
      <c r="A1" s="55" t="s">
        <v>38</v>
      </c>
      <c r="B1" s="50">
        <f>'Project Summary'!B18</f>
        <v>0</v>
      </c>
      <c r="C1" s="55" t="s">
        <v>39</v>
      </c>
      <c r="D1" s="319">
        <f>'Project Summary'!B22</f>
        <v>0</v>
      </c>
      <c r="E1" s="306"/>
      <c r="F1" s="306"/>
      <c r="G1" s="302"/>
      <c r="H1" s="265"/>
      <c r="I1" s="265"/>
      <c r="J1" s="265"/>
      <c r="K1" s="265"/>
    </row>
    <row r="2" spans="1:11" x14ac:dyDescent="0.25">
      <c r="A2" s="55" t="s">
        <v>132</v>
      </c>
      <c r="B2" s="50">
        <f>'Project Summary'!B19</f>
        <v>0</v>
      </c>
      <c r="C2" s="55" t="s">
        <v>40</v>
      </c>
      <c r="D2" s="318" t="e">
        <f>'Project Summary'!#REF!</f>
        <v>#REF!</v>
      </c>
      <c r="E2" s="318"/>
      <c r="F2" s="318"/>
      <c r="G2" s="308" t="s">
        <v>131</v>
      </c>
      <c r="H2" s="309"/>
      <c r="I2" s="309"/>
      <c r="J2" s="309"/>
      <c r="K2" s="309"/>
    </row>
    <row r="3" spans="1:11" x14ac:dyDescent="0.25">
      <c r="A3" s="55" t="s">
        <v>111</v>
      </c>
      <c r="B3" s="50">
        <f>'Project Summary'!B20</f>
        <v>0</v>
      </c>
      <c r="C3" s="58" t="s">
        <v>41</v>
      </c>
      <c r="D3" s="320">
        <f>'Project Summary'!B23</f>
        <v>0</v>
      </c>
      <c r="E3" s="321"/>
      <c r="F3" s="321"/>
      <c r="G3" s="5" t="s">
        <v>88</v>
      </c>
      <c r="H3" s="5" t="s">
        <v>4</v>
      </c>
      <c r="I3" s="5" t="s">
        <v>43</v>
      </c>
      <c r="J3" s="19" t="s">
        <v>97</v>
      </c>
      <c r="K3" s="35" t="s">
        <v>103</v>
      </c>
    </row>
    <row r="4" spans="1:11" x14ac:dyDescent="0.25">
      <c r="A4" s="55" t="s">
        <v>98</v>
      </c>
      <c r="B4" s="50">
        <f>'Project Summary'!B21</f>
        <v>0</v>
      </c>
      <c r="C4" s="56"/>
      <c r="D4" s="315"/>
      <c r="E4" s="316"/>
      <c r="F4" s="316"/>
      <c r="G4" s="6"/>
      <c r="H4" s="6"/>
      <c r="I4" s="6"/>
      <c r="J4" s="22"/>
      <c r="K4" s="36">
        <f>I4*J4</f>
        <v>0</v>
      </c>
    </row>
    <row r="5" spans="1:11" x14ac:dyDescent="0.25">
      <c r="A5" s="256"/>
      <c r="B5" s="256"/>
      <c r="C5" s="256"/>
      <c r="D5" s="256"/>
      <c r="E5" s="256"/>
      <c r="F5" s="256"/>
      <c r="G5" s="6"/>
      <c r="H5" s="6"/>
      <c r="I5" s="6"/>
      <c r="J5" s="22"/>
      <c r="K5" s="36">
        <f t="shared" ref="K5:K10" si="0">I5*J5</f>
        <v>0</v>
      </c>
    </row>
    <row r="6" spans="1:11" ht="15" customHeight="1" x14ac:dyDescent="0.25">
      <c r="A6" s="31" t="s">
        <v>113</v>
      </c>
      <c r="B6" s="7"/>
      <c r="C6" s="31" t="s">
        <v>117</v>
      </c>
      <c r="D6" s="302"/>
      <c r="E6" s="302"/>
      <c r="F6" s="302"/>
      <c r="G6" s="6"/>
      <c r="H6" s="6"/>
      <c r="I6" s="6"/>
      <c r="J6" s="22"/>
      <c r="K6" s="36">
        <f t="shared" si="0"/>
        <v>0</v>
      </c>
    </row>
    <row r="7" spans="1:11" ht="15" customHeight="1" x14ac:dyDescent="0.25">
      <c r="A7" s="9" t="s">
        <v>25</v>
      </c>
      <c r="B7" s="6"/>
      <c r="C7" s="9" t="s">
        <v>25</v>
      </c>
      <c r="D7" s="295"/>
      <c r="E7" s="295"/>
      <c r="F7" s="295"/>
      <c r="G7" s="6"/>
      <c r="H7" s="6"/>
      <c r="I7" s="6"/>
      <c r="J7" s="22"/>
      <c r="K7" s="36">
        <f t="shared" si="0"/>
        <v>0</v>
      </c>
    </row>
    <row r="8" spans="1:11" x14ac:dyDescent="0.25">
      <c r="A8" s="9" t="s">
        <v>26</v>
      </c>
      <c r="B8" s="6"/>
      <c r="C8" s="9" t="s">
        <v>26</v>
      </c>
      <c r="D8" s="303"/>
      <c r="E8" s="303"/>
      <c r="F8" s="303"/>
      <c r="G8" s="6"/>
      <c r="H8" s="6"/>
      <c r="I8" s="6"/>
      <c r="J8" s="22"/>
      <c r="K8" s="36">
        <f t="shared" si="0"/>
        <v>0</v>
      </c>
    </row>
    <row r="9" spans="1:11" x14ac:dyDescent="0.25">
      <c r="A9" s="9" t="s">
        <v>27</v>
      </c>
      <c r="B9" s="6"/>
      <c r="C9" s="9" t="s">
        <v>27</v>
      </c>
      <c r="D9" s="303"/>
      <c r="E9" s="303"/>
      <c r="F9" s="303"/>
      <c r="G9" s="6"/>
      <c r="H9" s="6"/>
      <c r="I9" s="6"/>
      <c r="J9" s="22"/>
      <c r="K9" s="36">
        <f t="shared" si="0"/>
        <v>0</v>
      </c>
    </row>
    <row r="10" spans="1:11" x14ac:dyDescent="0.25">
      <c r="A10" s="9" t="s">
        <v>89</v>
      </c>
      <c r="B10" s="10">
        <v>0</v>
      </c>
      <c r="C10" s="9" t="s">
        <v>89</v>
      </c>
      <c r="D10" s="310">
        <v>0</v>
      </c>
      <c r="E10" s="310"/>
      <c r="F10" s="310"/>
      <c r="G10" s="6"/>
      <c r="H10" s="6"/>
      <c r="I10" s="6"/>
      <c r="J10" s="22"/>
      <c r="K10" s="36">
        <f t="shared" si="0"/>
        <v>0</v>
      </c>
    </row>
    <row r="11" spans="1:11" x14ac:dyDescent="0.25">
      <c r="A11" s="8"/>
      <c r="B11" s="4"/>
      <c r="C11" s="8"/>
      <c r="D11" s="311"/>
      <c r="E11" s="311"/>
      <c r="F11" s="311"/>
      <c r="G11" s="7"/>
      <c r="H11" s="7"/>
      <c r="I11" s="7"/>
      <c r="J11" s="256"/>
      <c r="K11" s="283"/>
    </row>
    <row r="12" spans="1:11" x14ac:dyDescent="0.25">
      <c r="A12" s="31" t="s">
        <v>114</v>
      </c>
      <c r="B12" s="4"/>
      <c r="C12" s="31" t="s">
        <v>118</v>
      </c>
      <c r="D12" s="307"/>
      <c r="E12" s="307"/>
      <c r="F12" s="307"/>
      <c r="G12" s="308" t="s">
        <v>44</v>
      </c>
      <c r="H12" s="309"/>
      <c r="I12" s="309"/>
      <c r="J12" s="309"/>
      <c r="K12" s="309"/>
    </row>
    <row r="13" spans="1:11" x14ac:dyDescent="0.25">
      <c r="A13" s="9" t="s">
        <v>25</v>
      </c>
      <c r="B13" s="6"/>
      <c r="C13" s="9" t="s">
        <v>25</v>
      </c>
      <c r="D13" s="295"/>
      <c r="E13" s="295"/>
      <c r="F13" s="295"/>
      <c r="G13" s="5" t="s">
        <v>88</v>
      </c>
      <c r="H13" s="5" t="s">
        <v>45</v>
      </c>
      <c r="I13" s="5" t="s">
        <v>24</v>
      </c>
      <c r="J13" s="5" t="s">
        <v>83</v>
      </c>
      <c r="K13" s="35" t="s">
        <v>103</v>
      </c>
    </row>
    <row r="14" spans="1:11" x14ac:dyDescent="0.25">
      <c r="A14" s="9" t="s">
        <v>26</v>
      </c>
      <c r="B14" s="6"/>
      <c r="C14" s="9" t="s">
        <v>26</v>
      </c>
      <c r="D14" s="303"/>
      <c r="E14" s="303"/>
      <c r="F14" s="303"/>
      <c r="G14" s="6"/>
      <c r="H14" s="6"/>
      <c r="I14" s="6"/>
      <c r="J14" s="22"/>
      <c r="K14" s="36">
        <f>I14*J14</f>
        <v>0</v>
      </c>
    </row>
    <row r="15" spans="1:11" x14ac:dyDescent="0.25">
      <c r="A15" s="9" t="s">
        <v>27</v>
      </c>
      <c r="B15" s="6"/>
      <c r="C15" s="9" t="s">
        <v>27</v>
      </c>
      <c r="D15" s="303"/>
      <c r="E15" s="303"/>
      <c r="F15" s="303"/>
      <c r="G15" s="6"/>
      <c r="H15" s="6"/>
      <c r="I15" s="6"/>
      <c r="J15" s="22"/>
      <c r="K15" s="36">
        <f t="shared" ref="K15:K20" si="1">I15*J15</f>
        <v>0</v>
      </c>
    </row>
    <row r="16" spans="1:11" x14ac:dyDescent="0.25">
      <c r="A16" s="9" t="s">
        <v>89</v>
      </c>
      <c r="B16" s="10">
        <v>0</v>
      </c>
      <c r="C16" s="9" t="s">
        <v>89</v>
      </c>
      <c r="D16" s="310">
        <v>0</v>
      </c>
      <c r="E16" s="310"/>
      <c r="F16" s="310"/>
      <c r="G16" s="6"/>
      <c r="H16" s="6"/>
      <c r="I16" s="6"/>
      <c r="J16" s="22"/>
      <c r="K16" s="36">
        <f t="shared" si="1"/>
        <v>0</v>
      </c>
    </row>
    <row r="17" spans="1:11" x14ac:dyDescent="0.25">
      <c r="A17" s="8"/>
      <c r="B17" s="4"/>
      <c r="C17" s="8"/>
      <c r="D17" s="311"/>
      <c r="E17" s="311"/>
      <c r="F17" s="311"/>
      <c r="G17" s="6"/>
      <c r="H17" s="6"/>
      <c r="I17" s="6"/>
      <c r="J17" s="22"/>
      <c r="K17" s="36">
        <f t="shared" si="1"/>
        <v>0</v>
      </c>
    </row>
    <row r="18" spans="1:11" x14ac:dyDescent="0.25">
      <c r="A18" s="31" t="s">
        <v>115</v>
      </c>
      <c r="B18" s="4"/>
      <c r="C18" s="31" t="s">
        <v>119</v>
      </c>
      <c r="D18" s="307"/>
      <c r="E18" s="307"/>
      <c r="F18" s="307"/>
      <c r="G18" s="6"/>
      <c r="H18" s="6"/>
      <c r="I18" s="6"/>
      <c r="J18" s="22"/>
      <c r="K18" s="36">
        <f t="shared" si="1"/>
        <v>0</v>
      </c>
    </row>
    <row r="19" spans="1:11" x14ac:dyDescent="0.25">
      <c r="A19" s="9" t="s">
        <v>25</v>
      </c>
      <c r="B19" s="6"/>
      <c r="C19" s="9" t="s">
        <v>25</v>
      </c>
      <c r="D19" s="295"/>
      <c r="E19" s="295"/>
      <c r="F19" s="295"/>
      <c r="G19" s="6"/>
      <c r="H19" s="6"/>
      <c r="I19" s="6"/>
      <c r="J19" s="22"/>
      <c r="K19" s="36">
        <f t="shared" si="1"/>
        <v>0</v>
      </c>
    </row>
    <row r="20" spans="1:11" x14ac:dyDescent="0.25">
      <c r="A20" s="9" t="s">
        <v>26</v>
      </c>
      <c r="B20" s="6"/>
      <c r="C20" s="9" t="s">
        <v>26</v>
      </c>
      <c r="D20" s="303"/>
      <c r="E20" s="303"/>
      <c r="F20" s="303"/>
      <c r="G20" s="6"/>
      <c r="H20" s="6"/>
      <c r="I20" s="6"/>
      <c r="J20" s="22"/>
      <c r="K20" s="36">
        <f t="shared" si="1"/>
        <v>0</v>
      </c>
    </row>
    <row r="21" spans="1:11" x14ac:dyDescent="0.25">
      <c r="A21" s="9" t="s">
        <v>27</v>
      </c>
      <c r="B21" s="6"/>
      <c r="C21" s="9" t="s">
        <v>27</v>
      </c>
      <c r="D21" s="312"/>
      <c r="E21" s="312"/>
      <c r="F21" s="312"/>
      <c r="H21" s="28"/>
      <c r="I21" s="28"/>
      <c r="J21" s="256"/>
      <c r="K21" s="256"/>
    </row>
    <row r="22" spans="1:11" x14ac:dyDescent="0.25">
      <c r="A22" s="9" t="s">
        <v>89</v>
      </c>
      <c r="B22" s="10">
        <v>0</v>
      </c>
      <c r="C22" s="9" t="s">
        <v>89</v>
      </c>
      <c r="D22" s="310">
        <v>0</v>
      </c>
      <c r="E22" s="310"/>
      <c r="F22" s="310"/>
      <c r="H22" s="28"/>
      <c r="I22" s="28"/>
      <c r="J22" s="28"/>
      <c r="K22" s="28"/>
    </row>
    <row r="23" spans="1:11" x14ac:dyDescent="0.25">
      <c r="A23" s="8"/>
      <c r="B23" s="4"/>
      <c r="C23" s="8"/>
      <c r="D23" s="311"/>
      <c r="E23" s="311"/>
      <c r="F23" s="311"/>
      <c r="G23" s="308" t="s">
        <v>47</v>
      </c>
      <c r="H23" s="309"/>
      <c r="I23" s="309"/>
      <c r="J23" s="309"/>
      <c r="K23" s="309"/>
    </row>
    <row r="24" spans="1:11" x14ac:dyDescent="0.25">
      <c r="A24" s="31" t="s">
        <v>116</v>
      </c>
      <c r="B24" s="4"/>
      <c r="C24" s="31" t="s">
        <v>120</v>
      </c>
      <c r="D24" s="307"/>
      <c r="E24" s="307"/>
      <c r="F24" s="307"/>
      <c r="G24" s="19" t="s">
        <v>88</v>
      </c>
      <c r="H24" s="314" t="s">
        <v>4</v>
      </c>
      <c r="I24" s="265"/>
      <c r="J24" s="19" t="s">
        <v>59</v>
      </c>
      <c r="K24" s="19" t="s">
        <v>60</v>
      </c>
    </row>
    <row r="25" spans="1:11" x14ac:dyDescent="0.25">
      <c r="A25" s="9" t="s">
        <v>25</v>
      </c>
      <c r="B25" s="6"/>
      <c r="C25" s="9" t="s">
        <v>25</v>
      </c>
      <c r="D25" s="295"/>
      <c r="E25" s="295"/>
      <c r="F25" s="295"/>
      <c r="G25" s="6"/>
      <c r="H25" s="295"/>
      <c r="I25" s="305"/>
      <c r="J25" s="6"/>
      <c r="K25" s="6"/>
    </row>
    <row r="26" spans="1:11" x14ac:dyDescent="0.25">
      <c r="A26" s="9" t="s">
        <v>26</v>
      </c>
      <c r="B26" s="6"/>
      <c r="C26" s="9" t="s">
        <v>26</v>
      </c>
      <c r="D26" s="303"/>
      <c r="E26" s="303"/>
      <c r="F26" s="303"/>
      <c r="G26" s="6"/>
      <c r="H26" s="295"/>
      <c r="I26" s="305"/>
      <c r="J26" s="6"/>
      <c r="K26" s="6"/>
    </row>
    <row r="27" spans="1:11" x14ac:dyDescent="0.25">
      <c r="A27" s="9" t="s">
        <v>27</v>
      </c>
      <c r="B27" s="6"/>
      <c r="C27" s="9" t="s">
        <v>27</v>
      </c>
      <c r="D27" s="303"/>
      <c r="E27" s="303"/>
      <c r="F27" s="303"/>
      <c r="G27" s="6"/>
      <c r="H27" s="295"/>
      <c r="I27" s="305"/>
      <c r="J27" s="6"/>
      <c r="K27" s="6"/>
    </row>
    <row r="28" spans="1:11" x14ac:dyDescent="0.25">
      <c r="A28" s="9" t="s">
        <v>89</v>
      </c>
      <c r="B28" s="10">
        <v>0</v>
      </c>
      <c r="C28" s="9" t="s">
        <v>89</v>
      </c>
      <c r="D28" s="296">
        <v>0</v>
      </c>
      <c r="E28" s="296"/>
      <c r="F28" s="296"/>
      <c r="G28" s="6"/>
      <c r="H28" s="295"/>
      <c r="I28" s="305"/>
      <c r="J28" s="6"/>
      <c r="K28" s="6"/>
    </row>
    <row r="29" spans="1:11" x14ac:dyDescent="0.25">
      <c r="C29" s="41"/>
      <c r="D29" s="311"/>
      <c r="E29" s="311"/>
      <c r="F29" s="311"/>
      <c r="G29" s="6"/>
      <c r="H29" s="295"/>
      <c r="I29" s="305"/>
      <c r="J29" s="6"/>
      <c r="K29" s="6"/>
    </row>
    <row r="30" spans="1:11" x14ac:dyDescent="0.25">
      <c r="A30" s="31" t="s">
        <v>14</v>
      </c>
      <c r="B30" s="4"/>
      <c r="C30" s="31" t="s">
        <v>13</v>
      </c>
      <c r="D30" s="307"/>
      <c r="E30" s="307"/>
      <c r="F30" s="307"/>
      <c r="G30" s="6"/>
      <c r="H30" s="295"/>
      <c r="I30" s="305"/>
      <c r="J30" s="6"/>
      <c r="K30" s="6"/>
    </row>
    <row r="31" spans="1:11" x14ac:dyDescent="0.25">
      <c r="A31" s="9" t="s">
        <v>25</v>
      </c>
      <c r="B31" s="6"/>
      <c r="C31" s="9" t="s">
        <v>25</v>
      </c>
      <c r="D31" s="295"/>
      <c r="E31" s="295"/>
      <c r="F31" s="295"/>
      <c r="G31" s="12"/>
      <c r="H31" s="322"/>
      <c r="I31" s="322"/>
      <c r="J31" s="12"/>
      <c r="K31" s="12"/>
    </row>
    <row r="32" spans="1:11" x14ac:dyDescent="0.25">
      <c r="A32" s="9" t="s">
        <v>26</v>
      </c>
      <c r="B32" s="6"/>
      <c r="C32" s="9" t="s">
        <v>26</v>
      </c>
      <c r="D32" s="303"/>
      <c r="E32" s="303"/>
      <c r="F32" s="303"/>
      <c r="G32" s="308" t="s">
        <v>49</v>
      </c>
      <c r="H32" s="309"/>
      <c r="I32" s="309"/>
      <c r="J32" s="309"/>
      <c r="K32" s="309"/>
    </row>
    <row r="33" spans="1:11" x14ac:dyDescent="0.25">
      <c r="A33" s="9" t="s">
        <v>27</v>
      </c>
      <c r="B33" s="6"/>
      <c r="C33" s="9" t="s">
        <v>27</v>
      </c>
      <c r="D33" s="303"/>
      <c r="E33" s="303"/>
      <c r="F33" s="303"/>
      <c r="G33" s="5" t="s">
        <v>88</v>
      </c>
      <c r="H33" s="314" t="s">
        <v>45</v>
      </c>
      <c r="I33" s="314"/>
      <c r="J33" s="5" t="s">
        <v>57</v>
      </c>
      <c r="K33" s="5" t="s">
        <v>58</v>
      </c>
    </row>
    <row r="34" spans="1:11" x14ac:dyDescent="0.25">
      <c r="A34" s="9" t="s">
        <v>89</v>
      </c>
      <c r="B34" s="10">
        <v>0</v>
      </c>
      <c r="C34" s="9" t="s">
        <v>89</v>
      </c>
      <c r="D34" s="298">
        <v>0</v>
      </c>
      <c r="E34" s="299"/>
      <c r="F34" s="299"/>
      <c r="G34" s="6"/>
      <c r="H34" s="295"/>
      <c r="I34" s="305"/>
      <c r="J34" s="6"/>
      <c r="K34" s="6"/>
    </row>
    <row r="35" spans="1:11" x14ac:dyDescent="0.25">
      <c r="A35" s="265"/>
      <c r="B35" s="265"/>
      <c r="C35" s="265"/>
      <c r="D35" s="265"/>
      <c r="E35" s="265"/>
      <c r="F35" s="265"/>
      <c r="G35" s="6"/>
      <c r="H35" s="295"/>
      <c r="I35" s="305"/>
      <c r="J35" s="6"/>
      <c r="K35" s="6"/>
    </row>
    <row r="36" spans="1:11" x14ac:dyDescent="0.25">
      <c r="A36" s="31" t="s">
        <v>65</v>
      </c>
      <c r="B36" s="314" t="s">
        <v>42</v>
      </c>
      <c r="C36" s="302" t="s">
        <v>1</v>
      </c>
      <c r="D36" s="265"/>
      <c r="E36" s="314" t="s">
        <v>89</v>
      </c>
      <c r="F36" s="265"/>
      <c r="G36" s="6"/>
      <c r="H36" s="295"/>
      <c r="I36" s="305"/>
      <c r="J36" s="6"/>
      <c r="K36" s="6"/>
    </row>
    <row r="37" spans="1:11" x14ac:dyDescent="0.25">
      <c r="A37" s="8" t="s">
        <v>121</v>
      </c>
      <c r="B37" s="313"/>
      <c r="C37" s="313"/>
      <c r="D37" s="313"/>
      <c r="E37" s="298">
        <v>0</v>
      </c>
      <c r="F37" s="298"/>
      <c r="G37" s="6"/>
      <c r="H37" s="295"/>
      <c r="I37" s="305"/>
      <c r="J37" s="6"/>
      <c r="K37" s="6"/>
    </row>
    <row r="38" spans="1:11" x14ac:dyDescent="0.25">
      <c r="A38" s="8" t="s">
        <v>122</v>
      </c>
      <c r="B38" s="312"/>
      <c r="C38" s="312"/>
      <c r="D38" s="312"/>
      <c r="E38" s="296">
        <v>0</v>
      </c>
      <c r="F38" s="296"/>
      <c r="G38" s="6"/>
      <c r="H38" s="295"/>
      <c r="I38" s="305"/>
      <c r="J38" s="6"/>
      <c r="K38" s="6"/>
    </row>
    <row r="39" spans="1:11" x14ac:dyDescent="0.25">
      <c r="A39" s="8" t="s">
        <v>123</v>
      </c>
      <c r="B39" s="317"/>
      <c r="C39" s="317"/>
      <c r="D39" s="317"/>
      <c r="E39" s="296">
        <v>0</v>
      </c>
      <c r="F39" s="296"/>
      <c r="G39" s="6"/>
      <c r="H39" s="295"/>
      <c r="I39" s="305"/>
      <c r="J39" s="6"/>
      <c r="K39" s="6"/>
    </row>
    <row r="40" spans="1:11" x14ac:dyDescent="0.25">
      <c r="A40" s="8" t="s">
        <v>124</v>
      </c>
      <c r="B40" s="313"/>
      <c r="C40" s="295"/>
      <c r="D40" s="305"/>
      <c r="E40" s="298">
        <v>0</v>
      </c>
      <c r="F40" s="299"/>
      <c r="H40" s="283"/>
      <c r="I40" s="283"/>
    </row>
    <row r="41" spans="1:11" x14ac:dyDescent="0.25">
      <c r="A41" s="300"/>
      <c r="B41" s="306"/>
      <c r="C41" s="300"/>
      <c r="D41" s="300"/>
      <c r="E41" s="306"/>
      <c r="F41" s="306"/>
      <c r="H41" s="265"/>
      <c r="I41" s="265"/>
    </row>
    <row r="42" spans="1:11" x14ac:dyDescent="0.25">
      <c r="A42" s="45" t="s">
        <v>31</v>
      </c>
      <c r="B42" s="47">
        <v>0</v>
      </c>
      <c r="C42" s="304" t="s">
        <v>32</v>
      </c>
      <c r="D42" s="304"/>
      <c r="E42" s="296">
        <v>0</v>
      </c>
      <c r="F42" s="296"/>
      <c r="H42" s="265"/>
      <c r="I42" s="265"/>
    </row>
    <row r="43" spans="1:11" x14ac:dyDescent="0.25">
      <c r="A43" s="45" t="s">
        <v>30</v>
      </c>
      <c r="B43" s="47">
        <v>0</v>
      </c>
      <c r="C43" s="304" t="s">
        <v>33</v>
      </c>
      <c r="D43" s="304"/>
      <c r="E43" s="296">
        <v>0</v>
      </c>
      <c r="F43" s="296"/>
      <c r="H43" s="265"/>
      <c r="I43" s="265"/>
    </row>
    <row r="44" spans="1:11" x14ac:dyDescent="0.25">
      <c r="C44" s="304" t="s">
        <v>125</v>
      </c>
      <c r="D44" s="304"/>
      <c r="E44" s="296">
        <v>0</v>
      </c>
      <c r="F44" s="296"/>
      <c r="G44" s="53"/>
      <c r="H44" s="300"/>
      <c r="I44" s="300"/>
      <c r="J44" s="49"/>
      <c r="K44" s="49"/>
    </row>
    <row r="45" spans="1:11" x14ac:dyDescent="0.25">
      <c r="A45" s="265"/>
      <c r="B45" s="265"/>
      <c r="C45" s="265"/>
      <c r="D45" s="265"/>
      <c r="E45" s="265"/>
      <c r="F45" s="265"/>
      <c r="G45" s="53"/>
      <c r="H45" s="300"/>
      <c r="I45" s="300"/>
      <c r="J45" s="49"/>
      <c r="K45" s="49"/>
    </row>
    <row r="46" spans="1:11" x14ac:dyDescent="0.25">
      <c r="A46" s="265"/>
      <c r="B46" s="265"/>
      <c r="C46" s="265"/>
      <c r="D46" s="265"/>
      <c r="E46" s="265"/>
      <c r="F46" s="265"/>
      <c r="G46" s="52"/>
      <c r="H46" s="300"/>
      <c r="I46" s="300"/>
      <c r="J46" s="49"/>
      <c r="K46" s="49"/>
    </row>
    <row r="47" spans="1:11" x14ac:dyDescent="0.25">
      <c r="A47" s="265"/>
      <c r="B47" s="265"/>
      <c r="C47" s="265"/>
      <c r="D47" s="265"/>
      <c r="E47" s="265"/>
      <c r="F47" s="265"/>
      <c r="G47" s="52"/>
      <c r="H47" s="300"/>
      <c r="I47" s="300"/>
      <c r="J47" s="49"/>
      <c r="K47" s="49"/>
    </row>
    <row r="48" spans="1:11" x14ac:dyDescent="0.25">
      <c r="A48" s="265"/>
      <c r="B48" s="265"/>
      <c r="C48" s="265"/>
      <c r="D48" s="265"/>
      <c r="E48" s="265"/>
      <c r="F48" s="265"/>
      <c r="G48" s="24"/>
      <c r="H48" s="24"/>
      <c r="I48" s="24"/>
      <c r="J48" s="24"/>
      <c r="K48" s="24"/>
    </row>
    <row r="49" spans="1:11" x14ac:dyDescent="0.25">
      <c r="A49" s="31" t="s">
        <v>126</v>
      </c>
      <c r="B49" s="4"/>
      <c r="C49" s="31" t="s">
        <v>20</v>
      </c>
      <c r="D49" s="307"/>
      <c r="E49" s="307"/>
      <c r="F49" s="307"/>
      <c r="G49" s="24"/>
      <c r="H49" s="24"/>
      <c r="I49" s="24"/>
      <c r="J49" s="24"/>
      <c r="K49" s="24"/>
    </row>
    <row r="50" spans="1:11" x14ac:dyDescent="0.25">
      <c r="A50" s="9" t="s">
        <v>25</v>
      </c>
      <c r="B50" s="6"/>
      <c r="C50" s="9" t="s">
        <v>25</v>
      </c>
      <c r="D50" s="295"/>
      <c r="E50" s="295"/>
      <c r="F50" s="295"/>
      <c r="G50" s="24"/>
      <c r="H50" s="24"/>
      <c r="I50" s="24"/>
      <c r="J50" s="24"/>
      <c r="K50" s="24"/>
    </row>
    <row r="51" spans="1:11" x14ac:dyDescent="0.25">
      <c r="A51" s="9" t="s">
        <v>26</v>
      </c>
      <c r="B51" s="6"/>
      <c r="C51" s="9" t="s">
        <v>26</v>
      </c>
      <c r="D51" s="295"/>
      <c r="E51" s="305"/>
      <c r="F51" s="305"/>
      <c r="G51" s="24"/>
      <c r="H51" s="24"/>
      <c r="I51" s="24"/>
      <c r="J51" s="24"/>
      <c r="K51" s="24"/>
    </row>
    <row r="52" spans="1:11" x14ac:dyDescent="0.25">
      <c r="A52" s="9" t="s">
        <v>27</v>
      </c>
      <c r="B52" s="6"/>
      <c r="C52" s="9" t="s">
        <v>27</v>
      </c>
      <c r="D52" s="295"/>
      <c r="E52" s="305"/>
      <c r="F52" s="305"/>
      <c r="G52" s="24"/>
      <c r="H52" s="24"/>
      <c r="I52" s="24"/>
      <c r="J52" s="24"/>
      <c r="K52" s="24"/>
    </row>
    <row r="53" spans="1:11" x14ac:dyDescent="0.25">
      <c r="A53" s="9" t="s">
        <v>89</v>
      </c>
      <c r="B53" s="10">
        <v>0</v>
      </c>
      <c r="C53" s="9" t="s">
        <v>89</v>
      </c>
      <c r="D53" s="298">
        <v>0</v>
      </c>
      <c r="E53" s="299"/>
      <c r="F53" s="299"/>
      <c r="G53" s="24"/>
      <c r="H53" s="24"/>
      <c r="I53" s="24"/>
      <c r="J53" s="24"/>
      <c r="K53" s="24"/>
    </row>
    <row r="54" spans="1:11" x14ac:dyDescent="0.25">
      <c r="A54" s="302"/>
      <c r="B54" s="302"/>
      <c r="C54" s="302"/>
      <c r="D54" s="302"/>
      <c r="E54" s="302"/>
      <c r="F54" s="302"/>
      <c r="G54" s="24"/>
      <c r="H54" s="24"/>
      <c r="I54" s="24"/>
      <c r="J54" s="24"/>
      <c r="K54" s="24"/>
    </row>
    <row r="55" spans="1:11" x14ac:dyDescent="0.25">
      <c r="A55" s="31" t="s">
        <v>127</v>
      </c>
      <c r="B55" s="4"/>
      <c r="C55" s="31" t="s">
        <v>5</v>
      </c>
      <c r="D55" s="307"/>
      <c r="E55" s="307"/>
      <c r="F55" s="307"/>
      <c r="G55" s="24"/>
      <c r="H55" s="24"/>
      <c r="I55" s="24"/>
      <c r="J55" s="24"/>
      <c r="K55" s="24"/>
    </row>
    <row r="56" spans="1:11" x14ac:dyDescent="0.25">
      <c r="A56" s="9" t="s">
        <v>25</v>
      </c>
      <c r="B56" s="6"/>
      <c r="C56" s="9" t="s">
        <v>25</v>
      </c>
      <c r="D56" s="295"/>
      <c r="E56" s="295"/>
      <c r="F56" s="295"/>
      <c r="G56" s="24"/>
      <c r="H56" s="24"/>
      <c r="I56" s="24"/>
      <c r="J56" s="24"/>
      <c r="K56" s="24"/>
    </row>
    <row r="57" spans="1:11" x14ac:dyDescent="0.25">
      <c r="A57" s="9" t="s">
        <v>26</v>
      </c>
      <c r="B57" s="6"/>
      <c r="C57" s="9" t="s">
        <v>26</v>
      </c>
      <c r="D57" s="295"/>
      <c r="E57" s="305"/>
      <c r="F57" s="305"/>
      <c r="G57" s="23"/>
      <c r="H57" s="23"/>
      <c r="I57" s="24"/>
      <c r="J57" s="23"/>
      <c r="K57" s="24"/>
    </row>
    <row r="58" spans="1:11" x14ac:dyDescent="0.25">
      <c r="A58" s="9" t="s">
        <v>27</v>
      </c>
      <c r="B58" s="6"/>
      <c r="C58" s="9" t="s">
        <v>27</v>
      </c>
      <c r="D58" s="295"/>
      <c r="E58" s="305"/>
      <c r="F58" s="305"/>
      <c r="G58" s="24"/>
      <c r="H58" s="24"/>
      <c r="I58" s="24"/>
      <c r="J58" s="24"/>
      <c r="K58" s="24"/>
    </row>
    <row r="59" spans="1:11" x14ac:dyDescent="0.25">
      <c r="A59" s="9" t="s">
        <v>28</v>
      </c>
      <c r="B59" s="10">
        <v>0</v>
      </c>
      <c r="C59" s="9" t="s">
        <v>89</v>
      </c>
      <c r="D59" s="298">
        <v>0</v>
      </c>
      <c r="E59" s="299"/>
      <c r="F59" s="299"/>
      <c r="G59" s="24"/>
      <c r="H59" s="24"/>
      <c r="I59" s="24"/>
      <c r="J59" s="24"/>
      <c r="K59" s="24"/>
    </row>
    <row r="60" spans="1:11" x14ac:dyDescent="0.25">
      <c r="A60" s="302"/>
      <c r="B60" s="302"/>
      <c r="C60" s="302"/>
      <c r="D60" s="302"/>
      <c r="E60" s="302"/>
      <c r="F60" s="302"/>
      <c r="G60" s="24"/>
      <c r="H60" s="24"/>
      <c r="I60" s="24"/>
      <c r="J60" s="24"/>
      <c r="K60" s="24"/>
    </row>
    <row r="61" spans="1:11" x14ac:dyDescent="0.25">
      <c r="A61" s="31" t="s">
        <v>128</v>
      </c>
      <c r="B61" s="4"/>
      <c r="C61" s="31" t="s">
        <v>8</v>
      </c>
      <c r="D61" s="265"/>
      <c r="E61" s="265"/>
      <c r="F61" s="265"/>
      <c r="G61" s="24"/>
      <c r="H61" s="24"/>
      <c r="I61" s="24"/>
      <c r="J61" s="24"/>
      <c r="K61" s="24"/>
    </row>
    <row r="62" spans="1:11" x14ac:dyDescent="0.25">
      <c r="A62" s="9" t="s">
        <v>25</v>
      </c>
      <c r="B62" s="6"/>
      <c r="C62" s="9" t="s">
        <v>25</v>
      </c>
      <c r="D62" s="295"/>
      <c r="E62" s="295"/>
      <c r="F62" s="295"/>
      <c r="G62" s="24"/>
      <c r="H62" s="24"/>
      <c r="I62" s="24"/>
      <c r="J62" s="24"/>
      <c r="K62" s="24"/>
    </row>
    <row r="63" spans="1:11" x14ac:dyDescent="0.25">
      <c r="A63" s="9" t="s">
        <v>26</v>
      </c>
      <c r="B63" s="6"/>
      <c r="C63" s="9" t="s">
        <v>26</v>
      </c>
      <c r="D63" s="303"/>
      <c r="E63" s="303"/>
      <c r="F63" s="303"/>
      <c r="G63" s="24"/>
      <c r="H63" s="24"/>
      <c r="I63" s="24"/>
      <c r="J63" s="24"/>
      <c r="K63" s="24"/>
    </row>
    <row r="64" spans="1:11" x14ac:dyDescent="0.25">
      <c r="A64" s="9" t="s">
        <v>27</v>
      </c>
      <c r="B64" s="6"/>
      <c r="C64" s="9" t="s">
        <v>27</v>
      </c>
      <c r="D64" s="303"/>
      <c r="E64" s="303"/>
      <c r="F64" s="303"/>
      <c r="G64" s="24"/>
      <c r="H64" s="24"/>
      <c r="I64" s="24"/>
      <c r="J64" s="24"/>
      <c r="K64" s="24"/>
    </row>
    <row r="65" spans="1:11" x14ac:dyDescent="0.25">
      <c r="A65" s="9" t="s">
        <v>89</v>
      </c>
      <c r="B65" s="10">
        <v>0</v>
      </c>
      <c r="C65" s="9" t="s">
        <v>89</v>
      </c>
      <c r="D65" s="296">
        <v>0</v>
      </c>
      <c r="E65" s="296"/>
      <c r="F65" s="296"/>
      <c r="G65" s="24"/>
      <c r="H65" s="24"/>
      <c r="I65" s="24"/>
      <c r="J65" s="24"/>
      <c r="K65" s="24"/>
    </row>
    <row r="66" spans="1:11" x14ac:dyDescent="0.25">
      <c r="A66" s="302"/>
      <c r="B66" s="302"/>
      <c r="C66" s="302"/>
      <c r="D66" s="302"/>
      <c r="E66" s="302"/>
      <c r="F66" s="302"/>
      <c r="G66" s="23"/>
      <c r="H66" s="23"/>
      <c r="I66" s="24"/>
      <c r="J66" s="23"/>
      <c r="K66" s="23"/>
    </row>
    <row r="67" spans="1:11" x14ac:dyDescent="0.25">
      <c r="A67" s="31" t="s">
        <v>129</v>
      </c>
      <c r="B67" s="4"/>
      <c r="C67" s="31" t="s">
        <v>34</v>
      </c>
      <c r="D67" s="265"/>
      <c r="E67" s="265"/>
      <c r="F67" s="265"/>
      <c r="G67" s="23"/>
      <c r="H67" s="23"/>
      <c r="I67" s="24"/>
      <c r="J67" s="23"/>
      <c r="K67" s="23"/>
    </row>
    <row r="68" spans="1:11" x14ac:dyDescent="0.25">
      <c r="A68" s="9" t="s">
        <v>25</v>
      </c>
      <c r="B68" s="6"/>
      <c r="C68" s="9" t="s">
        <v>25</v>
      </c>
      <c r="D68" s="295"/>
      <c r="E68" s="295"/>
      <c r="F68" s="295"/>
      <c r="G68" s="23"/>
      <c r="H68" s="23"/>
      <c r="I68" s="24"/>
      <c r="J68" s="23"/>
      <c r="K68" s="23"/>
    </row>
    <row r="69" spans="1:11" x14ac:dyDescent="0.25">
      <c r="A69" s="9" t="s">
        <v>26</v>
      </c>
      <c r="B69" s="6"/>
      <c r="C69" s="9" t="s">
        <v>26</v>
      </c>
      <c r="D69" s="303"/>
      <c r="E69" s="303"/>
      <c r="F69" s="303"/>
      <c r="G69" s="23"/>
      <c r="H69" s="23"/>
      <c r="I69" s="24"/>
      <c r="J69" s="23"/>
      <c r="K69" s="23"/>
    </row>
    <row r="70" spans="1:11" x14ac:dyDescent="0.25">
      <c r="A70" s="9" t="s">
        <v>27</v>
      </c>
      <c r="B70" s="6"/>
      <c r="C70" s="9" t="s">
        <v>27</v>
      </c>
      <c r="D70" s="303"/>
      <c r="E70" s="303"/>
      <c r="F70" s="303"/>
      <c r="G70" s="23"/>
      <c r="H70" s="23"/>
      <c r="I70" s="24"/>
      <c r="J70" s="23"/>
      <c r="K70" s="24"/>
    </row>
    <row r="71" spans="1:11" x14ac:dyDescent="0.25">
      <c r="A71" s="9" t="s">
        <v>89</v>
      </c>
      <c r="B71" s="10">
        <v>0</v>
      </c>
      <c r="C71" s="9" t="s">
        <v>28</v>
      </c>
      <c r="D71" s="296">
        <v>0</v>
      </c>
      <c r="E71" s="296"/>
      <c r="F71" s="296"/>
      <c r="G71" s="24"/>
      <c r="H71" s="24"/>
      <c r="I71" s="24"/>
      <c r="J71" s="24"/>
      <c r="K71" s="24"/>
    </row>
    <row r="72" spans="1:11" x14ac:dyDescent="0.25">
      <c r="A72" s="302"/>
      <c r="B72" s="302"/>
      <c r="C72" s="302"/>
      <c r="D72" s="302"/>
      <c r="E72" s="302"/>
      <c r="F72" s="302"/>
      <c r="G72" s="24"/>
      <c r="H72" s="24"/>
      <c r="I72" s="24"/>
      <c r="J72" s="24"/>
      <c r="K72" s="24"/>
    </row>
    <row r="73" spans="1:11" x14ac:dyDescent="0.25">
      <c r="A73" s="31" t="s">
        <v>130</v>
      </c>
      <c r="B73" s="4"/>
      <c r="C73" s="31" t="s">
        <v>21</v>
      </c>
      <c r="D73" s="265"/>
      <c r="E73" s="265"/>
      <c r="F73" s="265"/>
      <c r="G73" s="24"/>
      <c r="H73" s="24"/>
      <c r="I73" s="24"/>
      <c r="J73" s="24"/>
      <c r="K73" s="24"/>
    </row>
    <row r="74" spans="1:11" x14ac:dyDescent="0.25">
      <c r="A74" s="9" t="s">
        <v>25</v>
      </c>
      <c r="B74" s="6"/>
      <c r="C74" s="9" t="s">
        <v>25</v>
      </c>
      <c r="D74" s="295"/>
      <c r="E74" s="295"/>
      <c r="F74" s="295"/>
      <c r="G74" s="24"/>
      <c r="H74" s="24"/>
      <c r="I74" s="24"/>
      <c r="J74" s="24"/>
      <c r="K74" s="24"/>
    </row>
    <row r="75" spans="1:11" x14ac:dyDescent="0.25">
      <c r="A75" s="9" t="s">
        <v>26</v>
      </c>
      <c r="B75" s="6"/>
      <c r="C75" s="9" t="s">
        <v>26</v>
      </c>
      <c r="D75" s="303"/>
      <c r="E75" s="303"/>
      <c r="F75" s="303"/>
      <c r="G75" s="24"/>
      <c r="H75" s="24"/>
      <c r="I75" s="24"/>
      <c r="J75" s="24"/>
      <c r="K75" s="24"/>
    </row>
    <row r="76" spans="1:11" x14ac:dyDescent="0.25">
      <c r="A76" s="9" t="s">
        <v>27</v>
      </c>
      <c r="B76" s="6"/>
      <c r="C76" s="9" t="s">
        <v>27</v>
      </c>
      <c r="D76" s="303"/>
      <c r="E76" s="303"/>
      <c r="F76" s="303"/>
      <c r="G76" s="24"/>
      <c r="H76" s="24"/>
      <c r="I76" s="24"/>
      <c r="J76" s="24"/>
      <c r="K76" s="24"/>
    </row>
    <row r="77" spans="1:11" x14ac:dyDescent="0.25">
      <c r="A77" s="9" t="s">
        <v>89</v>
      </c>
      <c r="B77" s="10">
        <v>0</v>
      </c>
      <c r="C77" s="9" t="s">
        <v>89</v>
      </c>
      <c r="D77" s="296">
        <v>0</v>
      </c>
      <c r="E77" s="296"/>
      <c r="F77" s="296"/>
      <c r="G77" s="24"/>
      <c r="H77" s="24"/>
      <c r="I77" s="24"/>
      <c r="J77" s="24"/>
      <c r="K77" s="24"/>
    </row>
    <row r="78" spans="1:11" x14ac:dyDescent="0.25">
      <c r="A78" s="265"/>
      <c r="B78" s="265"/>
      <c r="C78" s="265"/>
      <c r="D78" s="265"/>
      <c r="E78" s="265"/>
      <c r="F78" s="265"/>
      <c r="G78" s="24"/>
      <c r="H78" s="24"/>
      <c r="I78" s="24"/>
      <c r="J78" s="24"/>
      <c r="K78" s="24"/>
    </row>
    <row r="79" spans="1:11" x14ac:dyDescent="0.25">
      <c r="A79" s="31" t="s">
        <v>2</v>
      </c>
      <c r="B79" s="39"/>
      <c r="C79" s="31" t="s">
        <v>15</v>
      </c>
      <c r="D79" s="265"/>
      <c r="E79" s="265"/>
      <c r="F79" s="265"/>
      <c r="G79" s="23"/>
      <c r="H79" s="23"/>
      <c r="I79" s="24"/>
      <c r="J79" s="23"/>
      <c r="K79" s="23"/>
    </row>
    <row r="80" spans="1:11" x14ac:dyDescent="0.25">
      <c r="A80" s="9" t="s">
        <v>25</v>
      </c>
      <c r="B80" s="42"/>
      <c r="C80" s="9" t="s">
        <v>25</v>
      </c>
      <c r="D80" s="295"/>
      <c r="E80" s="295"/>
      <c r="F80" s="295"/>
      <c r="G80" s="25"/>
      <c r="H80" s="24"/>
      <c r="I80" s="24"/>
      <c r="J80" s="24"/>
      <c r="K80" s="24"/>
    </row>
    <row r="81" spans="1:11" x14ac:dyDescent="0.25">
      <c r="A81" s="9" t="s">
        <v>26</v>
      </c>
      <c r="B81" s="42"/>
      <c r="C81" s="9" t="s">
        <v>26</v>
      </c>
      <c r="D81" s="303"/>
      <c r="E81" s="303"/>
      <c r="F81" s="303"/>
      <c r="G81" s="26"/>
      <c r="H81" s="26"/>
      <c r="I81" s="24"/>
      <c r="J81" s="26"/>
      <c r="K81" s="26"/>
    </row>
    <row r="82" spans="1:11" x14ac:dyDescent="0.25">
      <c r="A82" s="9" t="s">
        <v>27</v>
      </c>
      <c r="B82" s="42"/>
      <c r="C82" s="9" t="s">
        <v>27</v>
      </c>
      <c r="D82" s="303"/>
      <c r="E82" s="303"/>
      <c r="F82" s="303"/>
      <c r="G82" s="23"/>
      <c r="H82" s="23"/>
      <c r="I82" s="24"/>
      <c r="J82" s="23"/>
      <c r="K82" s="23"/>
    </row>
    <row r="83" spans="1:11" x14ac:dyDescent="0.25">
      <c r="A83" s="9" t="s">
        <v>89</v>
      </c>
      <c r="B83" s="43">
        <v>0</v>
      </c>
      <c r="C83" s="9" t="s">
        <v>89</v>
      </c>
      <c r="D83" s="296">
        <v>0</v>
      </c>
      <c r="E83" s="296"/>
      <c r="F83" s="296"/>
      <c r="G83" s="23"/>
      <c r="H83" s="23"/>
      <c r="I83" s="24"/>
      <c r="J83" s="23"/>
      <c r="K83" s="23"/>
    </row>
    <row r="84" spans="1:11" x14ac:dyDescent="0.25">
      <c r="A84" s="302"/>
      <c r="B84" s="302"/>
      <c r="C84" s="302"/>
      <c r="D84" s="302"/>
      <c r="E84" s="302"/>
      <c r="F84" s="302"/>
      <c r="G84" s="23"/>
      <c r="H84" s="23"/>
      <c r="I84" s="24"/>
      <c r="J84" s="23"/>
      <c r="K84" s="23"/>
    </row>
    <row r="85" spans="1:11" x14ac:dyDescent="0.25">
      <c r="A85" s="31" t="s">
        <v>3</v>
      </c>
      <c r="B85" s="44"/>
      <c r="C85" s="31" t="s">
        <v>18</v>
      </c>
      <c r="D85" s="265"/>
      <c r="E85" s="265"/>
      <c r="F85" s="265"/>
      <c r="G85" s="23"/>
      <c r="H85" s="23"/>
      <c r="I85" s="24"/>
      <c r="J85" s="23"/>
      <c r="K85" s="23"/>
    </row>
    <row r="86" spans="1:11" x14ac:dyDescent="0.25">
      <c r="A86" s="9" t="s">
        <v>25</v>
      </c>
      <c r="B86" s="42"/>
      <c r="C86" s="9" t="s">
        <v>25</v>
      </c>
      <c r="D86" s="295"/>
      <c r="E86" s="295"/>
      <c r="F86" s="295"/>
      <c r="G86" s="23"/>
      <c r="H86" s="23"/>
      <c r="I86" s="24"/>
      <c r="J86" s="23"/>
      <c r="K86" s="23"/>
    </row>
    <row r="87" spans="1:11" x14ac:dyDescent="0.25">
      <c r="A87" s="9" t="s">
        <v>26</v>
      </c>
      <c r="B87" s="42"/>
      <c r="C87" s="9" t="s">
        <v>26</v>
      </c>
      <c r="D87" s="303"/>
      <c r="E87" s="303"/>
      <c r="F87" s="303"/>
      <c r="G87" s="24"/>
      <c r="H87" s="23"/>
      <c r="I87" s="24"/>
      <c r="J87" s="24"/>
      <c r="K87" s="24"/>
    </row>
    <row r="88" spans="1:11" x14ac:dyDescent="0.25">
      <c r="A88" s="9" t="s">
        <v>27</v>
      </c>
      <c r="B88" s="42"/>
      <c r="C88" s="9" t="s">
        <v>27</v>
      </c>
      <c r="D88" s="295"/>
      <c r="E88" s="305"/>
      <c r="F88" s="305"/>
      <c r="G88" s="24"/>
      <c r="H88" s="23"/>
      <c r="I88" s="24"/>
      <c r="J88" s="24"/>
      <c r="K88" s="24"/>
    </row>
    <row r="89" spans="1:11" x14ac:dyDescent="0.25">
      <c r="A89" s="9" t="s">
        <v>89</v>
      </c>
      <c r="B89" s="43">
        <v>0</v>
      </c>
      <c r="C89" s="9" t="s">
        <v>89</v>
      </c>
      <c r="D89" s="298">
        <v>0</v>
      </c>
      <c r="E89" s="299"/>
      <c r="F89" s="299"/>
      <c r="G89" s="23"/>
      <c r="H89" s="23"/>
      <c r="I89" s="24"/>
      <c r="J89" s="23"/>
      <c r="K89" s="24"/>
    </row>
    <row r="90" spans="1:11" x14ac:dyDescent="0.25">
      <c r="A90" s="265"/>
      <c r="B90" s="265"/>
      <c r="C90" s="265"/>
      <c r="D90" s="265"/>
      <c r="E90" s="265"/>
      <c r="F90" s="265"/>
      <c r="G90" s="23"/>
      <c r="H90" s="23"/>
      <c r="I90" s="24"/>
      <c r="J90" s="23"/>
      <c r="K90" s="24"/>
    </row>
    <row r="91" spans="1:11" x14ac:dyDescent="0.25">
      <c r="A91" s="265"/>
      <c r="B91" s="265"/>
      <c r="C91" s="265"/>
      <c r="D91" s="265"/>
      <c r="E91" s="265"/>
      <c r="F91" s="265"/>
      <c r="G91" s="24"/>
      <c r="H91" s="24"/>
      <c r="I91" s="24"/>
      <c r="J91" s="24"/>
      <c r="K91" s="24"/>
    </row>
    <row r="92" spans="1:11" x14ac:dyDescent="0.25">
      <c r="A92" s="265"/>
      <c r="B92" s="265"/>
      <c r="C92" s="265"/>
      <c r="D92" s="265"/>
      <c r="E92" s="265"/>
      <c r="F92" s="265"/>
      <c r="G92" s="24"/>
      <c r="H92" s="24"/>
      <c r="I92" s="24"/>
      <c r="J92" s="24"/>
      <c r="K92" s="24"/>
    </row>
    <row r="93" spans="1:11" x14ac:dyDescent="0.25">
      <c r="A93" s="265"/>
      <c r="B93" s="265"/>
      <c r="C93" s="265"/>
      <c r="D93" s="265"/>
      <c r="E93" s="265"/>
      <c r="F93" s="265"/>
      <c r="G93" s="24"/>
      <c r="H93" s="24"/>
      <c r="I93" s="24"/>
      <c r="J93" s="24"/>
      <c r="K93" s="24"/>
    </row>
    <row r="94" spans="1:11" x14ac:dyDescent="0.25">
      <c r="A94" s="265"/>
      <c r="B94" s="265"/>
      <c r="C94" s="265"/>
      <c r="D94" s="265"/>
      <c r="E94" s="265"/>
      <c r="F94" s="265"/>
      <c r="G94" s="24"/>
      <c r="H94" s="24"/>
      <c r="I94" s="24"/>
      <c r="J94" s="24"/>
      <c r="K94" s="24"/>
    </row>
    <row r="95" spans="1:11" x14ac:dyDescent="0.25">
      <c r="A95" s="265"/>
      <c r="B95" s="265"/>
      <c r="C95" s="265"/>
      <c r="D95" s="265"/>
      <c r="E95" s="265"/>
      <c r="F95" s="265"/>
      <c r="G95" s="24"/>
      <c r="H95" s="24"/>
      <c r="I95" s="24"/>
      <c r="J95" s="24"/>
      <c r="K95" s="24"/>
    </row>
    <row r="96" spans="1:11" x14ac:dyDescent="0.25">
      <c r="A96" s="31" t="s">
        <v>12</v>
      </c>
      <c r="B96" s="4"/>
      <c r="C96" s="31" t="s">
        <v>10</v>
      </c>
      <c r="D96" s="302"/>
      <c r="E96" s="302"/>
      <c r="F96" s="302"/>
      <c r="G96" s="24"/>
      <c r="H96" s="24"/>
      <c r="I96" s="24"/>
      <c r="J96" s="24"/>
      <c r="K96" s="24"/>
    </row>
    <row r="97" spans="1:11" x14ac:dyDescent="0.25">
      <c r="A97" s="9" t="s">
        <v>25</v>
      </c>
      <c r="B97" s="6"/>
      <c r="C97" s="9" t="s">
        <v>25</v>
      </c>
      <c r="D97" s="295"/>
      <c r="E97" s="305"/>
      <c r="F97" s="305"/>
      <c r="G97" s="24"/>
      <c r="H97" s="24"/>
      <c r="I97" s="24"/>
      <c r="J97" s="24"/>
      <c r="K97" s="24"/>
    </row>
    <row r="98" spans="1:11" x14ac:dyDescent="0.25">
      <c r="A98" s="9" t="s">
        <v>26</v>
      </c>
      <c r="B98" s="14"/>
      <c r="C98" s="9" t="s">
        <v>26</v>
      </c>
      <c r="D98" s="295"/>
      <c r="E98" s="305"/>
      <c r="F98" s="305"/>
      <c r="G98" s="24"/>
      <c r="H98" s="24"/>
      <c r="I98" s="24"/>
      <c r="J98" s="24"/>
      <c r="K98" s="24"/>
    </row>
    <row r="99" spans="1:11" x14ac:dyDescent="0.25">
      <c r="A99" s="9" t="s">
        <v>27</v>
      </c>
      <c r="B99" s="14"/>
      <c r="C99" s="9" t="s">
        <v>27</v>
      </c>
      <c r="D99" s="295"/>
      <c r="E99" s="305"/>
      <c r="F99" s="305"/>
      <c r="G99" s="24"/>
      <c r="H99" s="24"/>
      <c r="I99" s="24"/>
      <c r="J99" s="24"/>
      <c r="K99" s="24"/>
    </row>
    <row r="100" spans="1:11" x14ac:dyDescent="0.25">
      <c r="A100" s="9" t="s">
        <v>89</v>
      </c>
      <c r="B100" s="16">
        <v>0</v>
      </c>
      <c r="C100" s="9" t="s">
        <v>89</v>
      </c>
      <c r="D100" s="298">
        <v>0</v>
      </c>
      <c r="E100" s="299"/>
      <c r="F100" s="299"/>
      <c r="G100" s="24"/>
      <c r="H100" s="24"/>
      <c r="I100" s="24"/>
      <c r="J100" s="24"/>
      <c r="K100" s="24"/>
    </row>
    <row r="101" spans="1:11" x14ac:dyDescent="0.25">
      <c r="A101" s="8"/>
      <c r="B101" s="13"/>
      <c r="C101" s="40"/>
      <c r="D101" s="283"/>
      <c r="E101" s="283"/>
      <c r="F101" s="283"/>
      <c r="G101" s="24"/>
      <c r="H101" s="24"/>
      <c r="I101" s="24"/>
      <c r="J101" s="24"/>
      <c r="K101" s="24"/>
    </row>
    <row r="102" spans="1:11" x14ac:dyDescent="0.25">
      <c r="A102" s="31" t="s">
        <v>9</v>
      </c>
      <c r="B102" s="13"/>
      <c r="C102" s="31" t="s">
        <v>11</v>
      </c>
      <c r="D102" s="300"/>
      <c r="E102" s="300"/>
      <c r="F102" s="300"/>
      <c r="G102" s="24"/>
      <c r="H102" s="24"/>
      <c r="I102" s="24"/>
      <c r="J102" s="24"/>
      <c r="K102" s="24"/>
    </row>
    <row r="103" spans="1:11" x14ac:dyDescent="0.25">
      <c r="A103" s="9" t="s">
        <v>25</v>
      </c>
      <c r="B103" s="14"/>
      <c r="C103" s="9" t="s">
        <v>25</v>
      </c>
      <c r="D103" s="295"/>
      <c r="E103" s="305"/>
      <c r="F103" s="305"/>
      <c r="G103" s="24"/>
      <c r="H103" s="24"/>
      <c r="I103" s="24"/>
      <c r="J103" s="24"/>
      <c r="K103" s="24"/>
    </row>
    <row r="104" spans="1:11" x14ac:dyDescent="0.25">
      <c r="A104" s="9" t="s">
        <v>26</v>
      </c>
      <c r="B104" s="14"/>
      <c r="C104" s="9" t="s">
        <v>26</v>
      </c>
      <c r="D104" s="295"/>
      <c r="E104" s="305"/>
      <c r="F104" s="305"/>
      <c r="G104" s="24"/>
      <c r="H104" s="24"/>
      <c r="I104" s="24"/>
      <c r="J104" s="24"/>
      <c r="K104" s="24"/>
    </row>
    <row r="105" spans="1:11" x14ac:dyDescent="0.25">
      <c r="A105" s="9" t="s">
        <v>27</v>
      </c>
      <c r="B105" s="14"/>
      <c r="C105" s="9" t="s">
        <v>27</v>
      </c>
      <c r="D105" s="295"/>
      <c r="E105" s="305"/>
      <c r="F105" s="305"/>
      <c r="G105" s="24"/>
      <c r="H105" s="24"/>
      <c r="I105" s="24"/>
      <c r="J105" s="24"/>
      <c r="K105" s="24"/>
    </row>
    <row r="106" spans="1:11" x14ac:dyDescent="0.25">
      <c r="A106" s="9" t="s">
        <v>89</v>
      </c>
      <c r="B106" s="16">
        <v>0</v>
      </c>
      <c r="C106" s="9" t="s">
        <v>89</v>
      </c>
      <c r="D106" s="298">
        <v>0</v>
      </c>
      <c r="E106" s="299"/>
      <c r="F106" s="299"/>
      <c r="G106" s="24"/>
      <c r="H106" s="24"/>
      <c r="I106" s="24"/>
      <c r="J106" s="24"/>
      <c r="K106" s="24"/>
    </row>
    <row r="107" spans="1:11" x14ac:dyDescent="0.25">
      <c r="A107" s="8"/>
      <c r="B107" s="13"/>
      <c r="C107" s="8"/>
      <c r="D107" s="301"/>
      <c r="E107" s="301"/>
      <c r="F107" s="301"/>
      <c r="G107" s="24"/>
      <c r="H107" s="24"/>
      <c r="I107" s="24"/>
      <c r="J107" s="24"/>
      <c r="K107" s="24"/>
    </row>
    <row r="108" spans="1:11" x14ac:dyDescent="0.25">
      <c r="A108" s="31" t="s">
        <v>16</v>
      </c>
      <c r="B108" s="4"/>
      <c r="C108" s="31" t="s">
        <v>17</v>
      </c>
      <c r="D108" s="265"/>
      <c r="E108" s="265"/>
      <c r="F108" s="265"/>
      <c r="G108" s="24"/>
      <c r="H108" s="24"/>
      <c r="I108" s="24"/>
      <c r="J108" s="24"/>
      <c r="K108" s="24"/>
    </row>
    <row r="109" spans="1:11" x14ac:dyDescent="0.25">
      <c r="A109" s="9" t="s">
        <v>25</v>
      </c>
      <c r="B109" s="6"/>
      <c r="C109" s="9" t="s">
        <v>29</v>
      </c>
      <c r="D109" s="295"/>
      <c r="E109" s="295"/>
      <c r="F109" s="295"/>
      <c r="G109" s="24"/>
      <c r="H109" s="24"/>
      <c r="I109" s="24"/>
      <c r="J109" s="24"/>
      <c r="K109" s="24"/>
    </row>
    <row r="110" spans="1:11" x14ac:dyDescent="0.25">
      <c r="A110" s="9" t="s">
        <v>26</v>
      </c>
      <c r="B110" s="6"/>
      <c r="C110" s="9" t="s">
        <v>89</v>
      </c>
      <c r="D110" s="296">
        <v>0</v>
      </c>
      <c r="E110" s="296"/>
      <c r="F110" s="296"/>
      <c r="G110" s="24"/>
      <c r="H110" s="24"/>
      <c r="I110" s="24"/>
      <c r="J110" s="24"/>
      <c r="K110" s="24"/>
    </row>
    <row r="111" spans="1:11" x14ac:dyDescent="0.25">
      <c r="A111" s="9" t="s">
        <v>27</v>
      </c>
      <c r="B111" s="6"/>
      <c r="C111" s="265"/>
      <c r="D111" s="265"/>
      <c r="E111" s="265"/>
      <c r="F111" s="265"/>
      <c r="G111" s="24"/>
      <c r="H111" s="24"/>
      <c r="I111" s="24"/>
      <c r="J111" s="24"/>
      <c r="K111" s="24"/>
    </row>
    <row r="112" spans="1:11" x14ac:dyDescent="0.25">
      <c r="A112" s="9" t="s">
        <v>89</v>
      </c>
      <c r="B112" s="10">
        <v>0</v>
      </c>
      <c r="C112" s="265"/>
      <c r="D112" s="265"/>
      <c r="E112" s="265"/>
      <c r="F112" s="265"/>
      <c r="G112" s="24"/>
      <c r="H112" s="24"/>
      <c r="I112" s="24"/>
      <c r="J112" s="24"/>
      <c r="K112" s="24"/>
    </row>
    <row r="113" spans="1:11" x14ac:dyDescent="0.25">
      <c r="A113" s="265"/>
      <c r="B113" s="265"/>
      <c r="C113" s="265"/>
      <c r="D113" s="265"/>
      <c r="E113" s="265"/>
      <c r="F113" s="265"/>
      <c r="G113" s="24"/>
      <c r="H113" s="24"/>
      <c r="I113" s="24"/>
      <c r="J113" s="24"/>
      <c r="K113" s="24"/>
    </row>
    <row r="114" spans="1:11" x14ac:dyDescent="0.25">
      <c r="A114" s="308" t="s">
        <v>23</v>
      </c>
      <c r="B114" s="308"/>
      <c r="C114" s="308"/>
      <c r="D114" s="308"/>
      <c r="E114" s="308"/>
      <c r="F114" s="308"/>
      <c r="G114" s="24"/>
      <c r="H114" s="24"/>
      <c r="I114" s="24"/>
      <c r="J114" s="24"/>
      <c r="K114" s="24"/>
    </row>
    <row r="115" spans="1:11" x14ac:dyDescent="0.25">
      <c r="A115" s="38" t="s">
        <v>104</v>
      </c>
      <c r="B115" s="314" t="s">
        <v>42</v>
      </c>
      <c r="C115" s="314"/>
      <c r="D115" s="314"/>
      <c r="E115" s="314" t="s">
        <v>0</v>
      </c>
      <c r="F115" s="314"/>
      <c r="G115" s="24"/>
      <c r="H115" s="24"/>
      <c r="I115" s="24"/>
      <c r="J115" s="24"/>
      <c r="K115" s="24"/>
    </row>
    <row r="116" spans="1:11" x14ac:dyDescent="0.25">
      <c r="A116" s="42"/>
      <c r="B116" s="297"/>
      <c r="C116" s="297"/>
      <c r="D116" s="297"/>
      <c r="E116" s="298">
        <v>0</v>
      </c>
      <c r="F116" s="298"/>
      <c r="G116" s="24"/>
      <c r="H116" s="24"/>
      <c r="I116" s="24"/>
      <c r="J116" s="24"/>
      <c r="K116" s="24"/>
    </row>
    <row r="117" spans="1:11" x14ac:dyDescent="0.25">
      <c r="A117" s="42"/>
      <c r="B117" s="297"/>
      <c r="C117" s="297"/>
      <c r="D117" s="297"/>
      <c r="E117" s="298">
        <v>0</v>
      </c>
      <c r="F117" s="298"/>
      <c r="G117" s="24"/>
      <c r="H117" s="24"/>
      <c r="I117" s="24"/>
      <c r="J117" s="24"/>
      <c r="K117" s="24"/>
    </row>
    <row r="118" spans="1:11" x14ac:dyDescent="0.25">
      <c r="A118" s="42"/>
      <c r="B118" s="297"/>
      <c r="C118" s="297"/>
      <c r="D118" s="297"/>
      <c r="E118" s="298">
        <v>0</v>
      </c>
      <c r="F118" s="298"/>
      <c r="G118" s="24"/>
      <c r="H118" s="24"/>
      <c r="I118" s="24"/>
      <c r="J118" s="24"/>
      <c r="K118" s="24"/>
    </row>
    <row r="119" spans="1:11" x14ac:dyDescent="0.25">
      <c r="A119" s="42"/>
      <c r="B119" s="297"/>
      <c r="C119" s="297"/>
      <c r="D119" s="297"/>
      <c r="E119" s="298">
        <v>0</v>
      </c>
      <c r="F119" s="298"/>
      <c r="G119" s="24"/>
      <c r="H119" s="24"/>
      <c r="I119" s="24"/>
      <c r="J119" s="24"/>
      <c r="K119" s="24"/>
    </row>
    <row r="120" spans="1:11" x14ac:dyDescent="0.25">
      <c r="A120" s="42"/>
      <c r="B120" s="297"/>
      <c r="C120" s="297"/>
      <c r="D120" s="297"/>
      <c r="E120" s="298">
        <v>0</v>
      </c>
      <c r="F120" s="298"/>
      <c r="G120" s="24"/>
      <c r="H120" s="24"/>
      <c r="I120" s="24"/>
      <c r="J120" s="24"/>
      <c r="K120" s="24"/>
    </row>
    <row r="121" spans="1:11" x14ac:dyDescent="0.25">
      <c r="A121" s="42"/>
      <c r="B121" s="297"/>
      <c r="C121" s="297"/>
      <c r="D121" s="297"/>
      <c r="E121" s="298">
        <v>0</v>
      </c>
      <c r="F121" s="298"/>
      <c r="G121" s="24"/>
      <c r="H121" s="24"/>
      <c r="I121" s="24"/>
      <c r="J121" s="24"/>
      <c r="K121" s="24"/>
    </row>
    <row r="122" spans="1:11" x14ac:dyDescent="0.25">
      <c r="A122" s="42"/>
      <c r="B122" s="297"/>
      <c r="C122" s="297"/>
      <c r="D122" s="297"/>
      <c r="E122" s="298">
        <v>0</v>
      </c>
      <c r="F122" s="298"/>
      <c r="G122" s="24"/>
      <c r="H122" s="24"/>
      <c r="I122" s="24"/>
      <c r="J122" s="24"/>
      <c r="K122" s="24"/>
    </row>
    <row r="123" spans="1:11" x14ac:dyDescent="0.25">
      <c r="A123" s="42"/>
      <c r="B123" s="297"/>
      <c r="C123" s="297"/>
      <c r="D123" s="297"/>
      <c r="E123" s="298">
        <v>0</v>
      </c>
      <c r="F123" s="298"/>
      <c r="G123" s="24"/>
      <c r="H123" s="24"/>
      <c r="I123" s="24"/>
      <c r="J123" s="24"/>
      <c r="K123" s="24"/>
    </row>
    <row r="124" spans="1:11" x14ac:dyDescent="0.25">
      <c r="A124" s="283"/>
      <c r="B124" s="283"/>
      <c r="C124" s="283"/>
      <c r="D124" s="256"/>
      <c r="E124" s="256"/>
      <c r="F124" s="256"/>
      <c r="G124" s="24"/>
      <c r="H124" s="24"/>
      <c r="I124" s="24"/>
      <c r="J124" s="24"/>
      <c r="K124" s="24"/>
    </row>
    <row r="125" spans="1:11" x14ac:dyDescent="0.25">
      <c r="A125" s="308" t="s">
        <v>7</v>
      </c>
      <c r="B125" s="309"/>
      <c r="C125" s="309"/>
      <c r="D125" s="309"/>
      <c r="E125" s="309"/>
      <c r="F125" s="309"/>
      <c r="G125" s="24"/>
      <c r="H125" s="24"/>
      <c r="I125" s="24"/>
      <c r="J125" s="24"/>
      <c r="K125" s="24"/>
    </row>
    <row r="126" spans="1:11" x14ac:dyDescent="0.25">
      <c r="A126" s="5" t="s">
        <v>4</v>
      </c>
      <c r="B126" s="5" t="s">
        <v>19</v>
      </c>
      <c r="C126" s="314" t="s">
        <v>22</v>
      </c>
      <c r="D126" s="265"/>
      <c r="E126" s="314" t="s">
        <v>0</v>
      </c>
      <c r="F126" s="265"/>
      <c r="G126" s="24"/>
      <c r="H126" s="24"/>
      <c r="I126" s="24"/>
      <c r="J126" s="24"/>
      <c r="K126" s="24"/>
    </row>
    <row r="127" spans="1:11" x14ac:dyDescent="0.25">
      <c r="A127" s="6"/>
      <c r="B127" s="6"/>
      <c r="C127" s="295"/>
      <c r="D127" s="295"/>
      <c r="E127" s="298">
        <v>0</v>
      </c>
      <c r="F127" s="299"/>
      <c r="G127" s="24"/>
      <c r="H127" s="24"/>
      <c r="I127" s="24"/>
      <c r="J127" s="24"/>
      <c r="K127" s="24"/>
    </row>
    <row r="128" spans="1:11" x14ac:dyDescent="0.25">
      <c r="A128" s="6"/>
      <c r="B128" s="6"/>
      <c r="C128" s="295"/>
      <c r="D128" s="295"/>
      <c r="E128" s="298">
        <v>0</v>
      </c>
      <c r="F128" s="299"/>
      <c r="G128" s="24"/>
      <c r="H128" s="24"/>
      <c r="I128" s="24"/>
      <c r="J128" s="24"/>
      <c r="K128" s="24"/>
    </row>
    <row r="129" spans="1:11" x14ac:dyDescent="0.25">
      <c r="A129" s="6"/>
      <c r="B129" s="6"/>
      <c r="C129" s="295"/>
      <c r="D129" s="295"/>
      <c r="E129" s="298">
        <v>0</v>
      </c>
      <c r="F129" s="299"/>
      <c r="G129" s="24"/>
      <c r="H129" s="24"/>
      <c r="I129" s="24"/>
      <c r="J129" s="24"/>
      <c r="K129" s="24"/>
    </row>
    <row r="130" spans="1:11" x14ac:dyDescent="0.25">
      <c r="A130" s="6"/>
      <c r="B130" s="6"/>
      <c r="C130" s="295"/>
      <c r="D130" s="295"/>
      <c r="E130" s="298">
        <v>0</v>
      </c>
      <c r="F130" s="299"/>
      <c r="G130" s="24"/>
      <c r="H130" s="24"/>
      <c r="I130" s="24"/>
      <c r="J130" s="24"/>
      <c r="K130" s="24"/>
    </row>
    <row r="131" spans="1:11" x14ac:dyDescent="0.25">
      <c r="C131" s="68"/>
      <c r="D131" s="256"/>
      <c r="E131" s="256"/>
      <c r="F131" s="256"/>
      <c r="G131" s="24"/>
      <c r="H131" s="24"/>
      <c r="I131" s="24"/>
      <c r="J131" s="24"/>
      <c r="K131" s="24"/>
    </row>
    <row r="132" spans="1:11" x14ac:dyDescent="0.25">
      <c r="C132" s="300"/>
      <c r="D132" s="300"/>
      <c r="E132" s="265"/>
      <c r="F132" s="265"/>
      <c r="G132" s="24"/>
      <c r="H132" s="24"/>
      <c r="I132" s="24"/>
      <c r="J132" s="24"/>
      <c r="K132" s="24"/>
    </row>
    <row r="133" spans="1:11" x14ac:dyDescent="0.25">
      <c r="C133" s="300"/>
      <c r="D133" s="300"/>
      <c r="E133" s="265"/>
      <c r="F133" s="265"/>
      <c r="G133" s="24"/>
      <c r="H133" s="24"/>
      <c r="I133" s="24"/>
      <c r="J133" s="24"/>
      <c r="K133" s="24"/>
    </row>
    <row r="134" spans="1:11" x14ac:dyDescent="0.25">
      <c r="C134" s="300"/>
      <c r="D134" s="300"/>
      <c r="E134" s="265"/>
      <c r="F134" s="265"/>
      <c r="G134" s="24"/>
      <c r="H134" s="24"/>
      <c r="I134" s="24"/>
      <c r="J134" s="24"/>
      <c r="K134" s="24"/>
    </row>
    <row r="135" spans="1:11" x14ac:dyDescent="0.25">
      <c r="C135" s="300"/>
      <c r="D135" s="300"/>
      <c r="E135" s="265"/>
      <c r="F135" s="265"/>
      <c r="G135" s="24"/>
      <c r="H135" s="24"/>
      <c r="I135" s="24"/>
      <c r="J135" s="24"/>
      <c r="K135" s="24"/>
    </row>
    <row r="136" spans="1:11" x14ac:dyDescent="0.25">
      <c r="C136" s="300"/>
      <c r="D136" s="300"/>
      <c r="E136" s="265"/>
      <c r="F136" s="265"/>
      <c r="G136" s="24"/>
      <c r="H136" s="24"/>
      <c r="I136" s="24"/>
      <c r="J136" s="24"/>
      <c r="K136" s="24"/>
    </row>
    <row r="137" spans="1:11" x14ac:dyDescent="0.25">
      <c r="C137" s="300"/>
      <c r="D137" s="300"/>
      <c r="E137" s="265"/>
      <c r="F137" s="265"/>
      <c r="G137" s="24"/>
      <c r="H137" s="24"/>
      <c r="I137" s="24"/>
      <c r="J137" s="24"/>
      <c r="K137" s="24"/>
    </row>
    <row r="138" spans="1:11" x14ac:dyDescent="0.25">
      <c r="C138" s="300"/>
      <c r="D138" s="300"/>
      <c r="E138" s="265"/>
      <c r="F138" s="265"/>
      <c r="G138" s="24"/>
      <c r="H138" s="24"/>
      <c r="I138" s="24"/>
      <c r="J138" s="24"/>
      <c r="K138" s="24"/>
    </row>
    <row r="139" spans="1:11" x14ac:dyDescent="0.25">
      <c r="C139" s="300"/>
      <c r="D139" s="300"/>
      <c r="E139" s="265"/>
      <c r="F139" s="265"/>
      <c r="G139" s="24"/>
      <c r="H139" s="24"/>
      <c r="I139" s="24"/>
      <c r="J139" s="24"/>
      <c r="K139" s="24"/>
    </row>
    <row r="140" spans="1:11" x14ac:dyDescent="0.25">
      <c r="C140" s="300"/>
      <c r="D140" s="300"/>
      <c r="E140" s="265"/>
      <c r="F140" s="265"/>
      <c r="G140" s="24"/>
      <c r="H140" s="24"/>
      <c r="I140" s="24"/>
      <c r="J140" s="24"/>
      <c r="K140" s="24"/>
    </row>
    <row r="141" spans="1:11" x14ac:dyDescent="0.25">
      <c r="C141" s="300"/>
      <c r="D141" s="300"/>
      <c r="E141" s="265"/>
      <c r="F141" s="265"/>
      <c r="G141" s="24"/>
      <c r="H141" s="24"/>
      <c r="I141" s="24"/>
      <c r="J141" s="24"/>
      <c r="K141" s="24"/>
    </row>
    <row r="142" spans="1:11" x14ac:dyDescent="0.25">
      <c r="A142" s="1"/>
      <c r="B142" s="1"/>
      <c r="C142" s="1"/>
      <c r="D142" s="1"/>
      <c r="E142" s="1"/>
      <c r="F142" s="1"/>
    </row>
    <row r="143" spans="1:11" x14ac:dyDescent="0.25">
      <c r="A143" s="1"/>
      <c r="B143" s="1"/>
      <c r="C143" s="1"/>
      <c r="D143" s="1"/>
      <c r="E143" s="1"/>
      <c r="F143" s="1"/>
    </row>
    <row r="144" spans="1:11" x14ac:dyDescent="0.25">
      <c r="A144" s="1"/>
      <c r="B144" s="1"/>
      <c r="C144" s="1"/>
      <c r="D144" s="1"/>
      <c r="E144" s="1"/>
      <c r="F144" s="1"/>
    </row>
    <row r="145" spans="1:6" x14ac:dyDescent="0.25">
      <c r="A145" s="1"/>
      <c r="B145" s="1"/>
      <c r="C145" s="1"/>
      <c r="D145" s="1"/>
      <c r="E145" s="1"/>
      <c r="F145" s="1"/>
    </row>
    <row r="146" spans="1:6" x14ac:dyDescent="0.25">
      <c r="A146" s="1"/>
      <c r="B146" s="1"/>
      <c r="C146" s="1"/>
      <c r="D146" s="1"/>
      <c r="E146" s="1"/>
      <c r="F146" s="1"/>
    </row>
    <row r="147" spans="1:6" x14ac:dyDescent="0.25">
      <c r="A147" s="1"/>
      <c r="B147" s="1"/>
      <c r="C147" s="1"/>
      <c r="D147" s="1"/>
      <c r="E147" s="1"/>
      <c r="F147" s="1"/>
    </row>
    <row r="148" spans="1:6" x14ac:dyDescent="0.25">
      <c r="A148" s="1"/>
      <c r="B148" s="1"/>
      <c r="C148" s="1"/>
      <c r="D148" s="1"/>
      <c r="E148" s="1"/>
      <c r="F148" s="1"/>
    </row>
    <row r="149" spans="1:6" x14ac:dyDescent="0.25">
      <c r="A149" s="1"/>
      <c r="B149" s="1"/>
      <c r="C149" s="1"/>
      <c r="D149" s="1"/>
      <c r="E149" s="1"/>
      <c r="F149" s="1"/>
    </row>
    <row r="150" spans="1:6" x14ac:dyDescent="0.25">
      <c r="A150" s="1"/>
      <c r="B150" s="1"/>
      <c r="C150" s="1"/>
      <c r="D150" s="1"/>
      <c r="E150" s="1"/>
      <c r="F150" s="1"/>
    </row>
    <row r="151" spans="1:6" x14ac:dyDescent="0.25">
      <c r="A151" s="1"/>
      <c r="B151" s="1"/>
      <c r="C151" s="1"/>
      <c r="D151" s="1"/>
      <c r="E151" s="1"/>
      <c r="F151" s="1"/>
    </row>
    <row r="152" spans="1:6" x14ac:dyDescent="0.25">
      <c r="A152" s="1"/>
      <c r="B152" s="1"/>
      <c r="C152" s="1"/>
      <c r="D152" s="1"/>
      <c r="E152" s="1"/>
      <c r="F152" s="1"/>
    </row>
    <row r="153" spans="1:6" x14ac:dyDescent="0.25">
      <c r="A153" s="1"/>
      <c r="B153" s="1"/>
      <c r="C153" s="1"/>
      <c r="D153" s="1"/>
      <c r="E153" s="1"/>
      <c r="F153" s="1"/>
    </row>
    <row r="154" spans="1:6" x14ac:dyDescent="0.25">
      <c r="A154" s="1"/>
      <c r="B154" s="1"/>
      <c r="C154" s="1"/>
      <c r="D154" s="1"/>
      <c r="E154" s="1"/>
      <c r="F154" s="1"/>
    </row>
    <row r="155" spans="1:6" x14ac:dyDescent="0.25">
      <c r="A155" s="1"/>
      <c r="B155" s="1"/>
      <c r="C155" s="1"/>
      <c r="D155" s="1"/>
      <c r="E155" s="1"/>
      <c r="F155" s="1"/>
    </row>
    <row r="156" spans="1:6" x14ac:dyDescent="0.25">
      <c r="A156" s="1"/>
      <c r="B156" s="1"/>
      <c r="C156" s="1"/>
      <c r="D156" s="1"/>
      <c r="E156" s="1"/>
      <c r="F156" s="1"/>
    </row>
    <row r="157" spans="1:6" x14ac:dyDescent="0.25">
      <c r="A157" s="1"/>
      <c r="B157" s="1"/>
      <c r="C157" s="1"/>
      <c r="D157" s="1"/>
      <c r="E157" s="1"/>
      <c r="F157" s="1"/>
    </row>
    <row r="158" spans="1:6" x14ac:dyDescent="0.25">
      <c r="A158" s="1"/>
      <c r="B158" s="1"/>
      <c r="C158" s="1"/>
      <c r="D158" s="1"/>
      <c r="E158" s="1"/>
      <c r="F158" s="1"/>
    </row>
    <row r="159" spans="1:6" x14ac:dyDescent="0.25">
      <c r="A159" s="1"/>
      <c r="B159" s="1"/>
      <c r="C159" s="1"/>
      <c r="D159" s="1"/>
      <c r="E159" s="1"/>
      <c r="F159" s="1"/>
    </row>
    <row r="160" spans="1:6" x14ac:dyDescent="0.25">
      <c r="A160" s="1"/>
      <c r="B160" s="1"/>
      <c r="C160" s="1"/>
      <c r="D160" s="1"/>
      <c r="E160" s="1"/>
      <c r="F160" s="1"/>
    </row>
    <row r="161" spans="1:6" x14ac:dyDescent="0.25">
      <c r="A161" s="1"/>
      <c r="B161" s="1"/>
      <c r="C161" s="1"/>
      <c r="D161" s="1"/>
      <c r="E161" s="1"/>
      <c r="F161" s="1"/>
    </row>
    <row r="162" spans="1:6" x14ac:dyDescent="0.25">
      <c r="A162" s="1"/>
      <c r="B162" s="1"/>
      <c r="C162" s="1"/>
      <c r="D162" s="1"/>
      <c r="E162" s="1"/>
      <c r="F162" s="1"/>
    </row>
    <row r="163" spans="1:6" x14ac:dyDescent="0.25">
      <c r="A163" s="1"/>
      <c r="B163" s="1"/>
      <c r="C163" s="1"/>
      <c r="D163" s="1"/>
      <c r="E163" s="1"/>
      <c r="F163" s="1"/>
    </row>
    <row r="164" spans="1:6" x14ac:dyDescent="0.25">
      <c r="A164" s="1"/>
      <c r="B164" s="1"/>
      <c r="C164" s="1"/>
      <c r="D164" s="1"/>
      <c r="E164" s="1"/>
      <c r="F164" s="1"/>
    </row>
    <row r="165" spans="1:6" x14ac:dyDescent="0.25">
      <c r="A165" s="1"/>
      <c r="B165" s="1"/>
      <c r="C165" s="1"/>
      <c r="D165" s="1"/>
      <c r="E165" s="1"/>
      <c r="F165" s="1"/>
    </row>
    <row r="166" spans="1:6" x14ac:dyDescent="0.25">
      <c r="A166" s="1"/>
      <c r="B166" s="1"/>
      <c r="C166" s="1"/>
      <c r="D166" s="1"/>
      <c r="E166" s="1"/>
      <c r="F166" s="1"/>
    </row>
    <row r="167" spans="1:6" x14ac:dyDescent="0.25">
      <c r="A167" s="1"/>
      <c r="B167" s="1"/>
      <c r="C167" s="1"/>
      <c r="D167" s="1"/>
      <c r="E167" s="1"/>
      <c r="F167" s="1"/>
    </row>
    <row r="168" spans="1:6" x14ac:dyDescent="0.25">
      <c r="A168" s="1"/>
      <c r="B168" s="1"/>
      <c r="C168" s="1"/>
      <c r="D168" s="1"/>
      <c r="E168" s="1"/>
      <c r="F168" s="1"/>
    </row>
    <row r="169" spans="1:6" x14ac:dyDescent="0.25">
      <c r="A169" s="1"/>
      <c r="B169" s="1"/>
      <c r="C169" s="1"/>
      <c r="D169" s="1"/>
      <c r="E169" s="1"/>
      <c r="F169" s="1"/>
    </row>
    <row r="170" spans="1:6" x14ac:dyDescent="0.25">
      <c r="A170" s="1"/>
      <c r="B170" s="1"/>
      <c r="C170" s="1"/>
      <c r="D170" s="1"/>
      <c r="E170" s="1"/>
      <c r="F170" s="1"/>
    </row>
    <row r="171" spans="1:6" x14ac:dyDescent="0.25">
      <c r="A171" s="1"/>
      <c r="B171" s="1"/>
      <c r="C171" s="1"/>
      <c r="D171" s="1"/>
      <c r="E171" s="1"/>
      <c r="F171" s="1"/>
    </row>
    <row r="172" spans="1:6" x14ac:dyDescent="0.25">
      <c r="A172" s="1"/>
      <c r="B172" s="1"/>
      <c r="C172" s="1"/>
      <c r="D172" s="1"/>
      <c r="E172" s="1"/>
      <c r="F172" s="1"/>
    </row>
    <row r="173" spans="1:6" x14ac:dyDescent="0.25">
      <c r="A173" s="1"/>
      <c r="B173" s="1"/>
      <c r="C173" s="1"/>
      <c r="D173" s="1"/>
      <c r="E173" s="1"/>
      <c r="F173" s="1"/>
    </row>
    <row r="174" spans="1:6" x14ac:dyDescent="0.25">
      <c r="A174" s="1"/>
      <c r="B174" s="1"/>
      <c r="C174" s="1"/>
      <c r="D174" s="1"/>
      <c r="E174" s="1"/>
      <c r="F174" s="1"/>
    </row>
    <row r="175" spans="1:6" x14ac:dyDescent="0.25">
      <c r="A175" s="1"/>
      <c r="B175" s="1"/>
      <c r="C175" s="1"/>
      <c r="D175" s="1"/>
      <c r="E175" s="1"/>
      <c r="F175" s="1"/>
    </row>
    <row r="176" spans="1:6" x14ac:dyDescent="0.25">
      <c r="A176" s="1"/>
      <c r="B176" s="1"/>
      <c r="C176" s="1"/>
      <c r="D176" s="1"/>
      <c r="E176" s="1"/>
      <c r="F176" s="1"/>
    </row>
    <row r="177" spans="1:6" x14ac:dyDescent="0.25">
      <c r="A177" s="1"/>
      <c r="B177" s="1"/>
      <c r="C177" s="1"/>
      <c r="D177" s="1"/>
      <c r="E177" s="1"/>
      <c r="F177" s="1"/>
    </row>
    <row r="178" spans="1:6" x14ac:dyDescent="0.25">
      <c r="A178" s="1"/>
      <c r="B178" s="1"/>
      <c r="C178" s="1"/>
      <c r="D178" s="1"/>
      <c r="E178" s="1"/>
      <c r="F178" s="1"/>
    </row>
    <row r="179" spans="1:6" x14ac:dyDescent="0.25">
      <c r="A179" s="1"/>
      <c r="B179" s="1"/>
      <c r="C179" s="1"/>
      <c r="D179" s="1"/>
      <c r="E179" s="1"/>
      <c r="F179" s="1"/>
    </row>
    <row r="180" spans="1:6" x14ac:dyDescent="0.25">
      <c r="A180" s="1"/>
      <c r="B180" s="1"/>
      <c r="C180" s="1"/>
      <c r="D180" s="1"/>
      <c r="E180" s="1"/>
      <c r="F180" s="1"/>
    </row>
    <row r="181" spans="1:6" x14ac:dyDescent="0.25">
      <c r="A181" s="1"/>
      <c r="B181" s="1"/>
      <c r="C181" s="1"/>
      <c r="D181" s="1"/>
      <c r="E181" s="1"/>
      <c r="F181" s="1"/>
    </row>
    <row r="182" spans="1:6" x14ac:dyDescent="0.25">
      <c r="A182" s="1"/>
      <c r="B182" s="1"/>
      <c r="C182" s="1"/>
      <c r="D182" s="1"/>
      <c r="E182" s="1"/>
      <c r="F182" s="1"/>
    </row>
    <row r="183" spans="1:6" x14ac:dyDescent="0.25">
      <c r="A183" s="1"/>
      <c r="B183" s="1"/>
      <c r="C183" s="1"/>
      <c r="D183" s="1"/>
      <c r="E183" s="1"/>
      <c r="F183" s="1"/>
    </row>
    <row r="184" spans="1:6" x14ac:dyDescent="0.25">
      <c r="A184" s="1"/>
      <c r="B184" s="1"/>
      <c r="C184" s="1"/>
      <c r="D184" s="1"/>
      <c r="E184" s="1"/>
      <c r="F184" s="1"/>
    </row>
    <row r="185" spans="1:6" x14ac:dyDescent="0.25">
      <c r="A185" s="1"/>
      <c r="B185" s="1"/>
      <c r="C185" s="1"/>
      <c r="D185" s="1"/>
      <c r="E185" s="1"/>
      <c r="F185" s="1"/>
    </row>
    <row r="186" spans="1:6" x14ac:dyDescent="0.25">
      <c r="A186" s="1"/>
      <c r="B186" s="1"/>
      <c r="C186" s="1"/>
      <c r="D186" s="1"/>
      <c r="E186" s="1"/>
      <c r="F186" s="1"/>
    </row>
    <row r="187" spans="1:6" x14ac:dyDescent="0.25">
      <c r="A187" s="1"/>
      <c r="B187" s="1"/>
      <c r="C187" s="1"/>
      <c r="D187" s="1"/>
      <c r="E187" s="1"/>
      <c r="F187" s="1"/>
    </row>
  </sheetData>
  <sheetProtection selectLockedCells="1"/>
  <mergeCells count="197">
    <mergeCell ref="A66:F66"/>
    <mergeCell ref="A60:F60"/>
    <mergeCell ref="A54:F54"/>
    <mergeCell ref="C140:D140"/>
    <mergeCell ref="D68:F68"/>
    <mergeCell ref="D69:F69"/>
    <mergeCell ref="D70:F70"/>
    <mergeCell ref="D71:F71"/>
    <mergeCell ref="D76:F76"/>
    <mergeCell ref="D75:F75"/>
    <mergeCell ref="C130:D130"/>
    <mergeCell ref="C126:D126"/>
    <mergeCell ref="E127:F127"/>
    <mergeCell ref="E128:F128"/>
    <mergeCell ref="B115:D115"/>
    <mergeCell ref="E130:F130"/>
    <mergeCell ref="E117:F117"/>
    <mergeCell ref="E115:F115"/>
    <mergeCell ref="D74:F74"/>
    <mergeCell ref="D73:F73"/>
    <mergeCell ref="D104:F104"/>
    <mergeCell ref="D105:F105"/>
    <mergeCell ref="E126:F126"/>
    <mergeCell ref="C127:D127"/>
    <mergeCell ref="C141:D141"/>
    <mergeCell ref="E132:F132"/>
    <mergeCell ref="E133:F133"/>
    <mergeCell ref="E134:F134"/>
    <mergeCell ref="E135:F135"/>
    <mergeCell ref="E136:F136"/>
    <mergeCell ref="E137:F137"/>
    <mergeCell ref="E138:F138"/>
    <mergeCell ref="E139:F139"/>
    <mergeCell ref="E140:F140"/>
    <mergeCell ref="E141:F141"/>
    <mergeCell ref="C132:D132"/>
    <mergeCell ref="C133:D133"/>
    <mergeCell ref="C134:D134"/>
    <mergeCell ref="C135:D135"/>
    <mergeCell ref="C136:D136"/>
    <mergeCell ref="C137:D137"/>
    <mergeCell ref="C138:D138"/>
    <mergeCell ref="C139:D139"/>
    <mergeCell ref="H35:I35"/>
    <mergeCell ref="H31:I31"/>
    <mergeCell ref="H36:I36"/>
    <mergeCell ref="H37:I37"/>
    <mergeCell ref="H38:I38"/>
    <mergeCell ref="H39:I39"/>
    <mergeCell ref="D62:F62"/>
    <mergeCell ref="D61:F61"/>
    <mergeCell ref="H44:I44"/>
    <mergeCell ref="H45:I45"/>
    <mergeCell ref="H46:I46"/>
    <mergeCell ref="H47:I47"/>
    <mergeCell ref="D50:F50"/>
    <mergeCell ref="D49:F49"/>
    <mergeCell ref="H30:I30"/>
    <mergeCell ref="D29:F29"/>
    <mergeCell ref="D32:F32"/>
    <mergeCell ref="D33:F33"/>
    <mergeCell ref="D34:F34"/>
    <mergeCell ref="D22:F22"/>
    <mergeCell ref="D23:F23"/>
    <mergeCell ref="D26:F26"/>
    <mergeCell ref="D27:F27"/>
    <mergeCell ref="D28:F28"/>
    <mergeCell ref="H33:I33"/>
    <mergeCell ref="H34:I34"/>
    <mergeCell ref="G32:K32"/>
    <mergeCell ref="D31:F31"/>
    <mergeCell ref="G1:K1"/>
    <mergeCell ref="D12:F12"/>
    <mergeCell ref="D18:F18"/>
    <mergeCell ref="D24:F24"/>
    <mergeCell ref="D30:F30"/>
    <mergeCell ref="H24:I24"/>
    <mergeCell ref="H25:I25"/>
    <mergeCell ref="H26:I26"/>
    <mergeCell ref="H27:I27"/>
    <mergeCell ref="H28:I28"/>
    <mergeCell ref="G23:K23"/>
    <mergeCell ref="D6:F6"/>
    <mergeCell ref="D7:F7"/>
    <mergeCell ref="D2:F2"/>
    <mergeCell ref="D13:F13"/>
    <mergeCell ref="D19:F19"/>
    <mergeCell ref="D25:F25"/>
    <mergeCell ref="G12:K12"/>
    <mergeCell ref="H29:I29"/>
    <mergeCell ref="G2:K2"/>
    <mergeCell ref="D1:F1"/>
    <mergeCell ref="D8:F8"/>
    <mergeCell ref="D9:F9"/>
    <mergeCell ref="D3:F3"/>
    <mergeCell ref="D4:F4"/>
    <mergeCell ref="A5:F5"/>
    <mergeCell ref="B37:D37"/>
    <mergeCell ref="B39:D39"/>
    <mergeCell ref="B38:D38"/>
    <mergeCell ref="E38:F38"/>
    <mergeCell ref="E37:F37"/>
    <mergeCell ref="A35:F35"/>
    <mergeCell ref="C129:D129"/>
    <mergeCell ref="A114:F114"/>
    <mergeCell ref="D58:F58"/>
    <mergeCell ref="D59:F59"/>
    <mergeCell ref="D88:F88"/>
    <mergeCell ref="D89:F89"/>
    <mergeCell ref="D97:F97"/>
    <mergeCell ref="D98:F98"/>
    <mergeCell ref="C128:D128"/>
    <mergeCell ref="A95:F95"/>
    <mergeCell ref="A90:F94"/>
    <mergeCell ref="D86:F86"/>
    <mergeCell ref="D65:F65"/>
    <mergeCell ref="D63:F63"/>
    <mergeCell ref="D64:F64"/>
    <mergeCell ref="D67:F67"/>
    <mergeCell ref="D10:F10"/>
    <mergeCell ref="D11:F11"/>
    <mergeCell ref="D14:F14"/>
    <mergeCell ref="D15:F15"/>
    <mergeCell ref="D16:F16"/>
    <mergeCell ref="D17:F17"/>
    <mergeCell ref="D20:F20"/>
    <mergeCell ref="D21:F21"/>
    <mergeCell ref="E42:F42"/>
    <mergeCell ref="B40:D40"/>
    <mergeCell ref="B36:D36"/>
    <mergeCell ref="E36:F36"/>
    <mergeCell ref="E39:F39"/>
    <mergeCell ref="E40:F40"/>
    <mergeCell ref="D82:F82"/>
    <mergeCell ref="D83:F83"/>
    <mergeCell ref="D85:F85"/>
    <mergeCell ref="B116:D116"/>
    <mergeCell ref="B117:D117"/>
    <mergeCell ref="A125:F125"/>
    <mergeCell ref="E118:F118"/>
    <mergeCell ref="E119:F119"/>
    <mergeCell ref="E120:F120"/>
    <mergeCell ref="E121:F121"/>
    <mergeCell ref="E122:F122"/>
    <mergeCell ref="E123:F123"/>
    <mergeCell ref="B122:D122"/>
    <mergeCell ref="B123:D123"/>
    <mergeCell ref="A124:C124"/>
    <mergeCell ref="D124:F124"/>
    <mergeCell ref="E129:F129"/>
    <mergeCell ref="H40:I40"/>
    <mergeCell ref="H41:I41"/>
    <mergeCell ref="H42:I42"/>
    <mergeCell ref="H43:I43"/>
    <mergeCell ref="D52:F52"/>
    <mergeCell ref="D51:F51"/>
    <mergeCell ref="D53:F53"/>
    <mergeCell ref="D99:F99"/>
    <mergeCell ref="D103:F103"/>
    <mergeCell ref="E43:F43"/>
    <mergeCell ref="C42:D42"/>
    <mergeCell ref="C43:D43"/>
    <mergeCell ref="A41:F41"/>
    <mergeCell ref="D57:F57"/>
    <mergeCell ref="A48:F48"/>
    <mergeCell ref="D55:F55"/>
    <mergeCell ref="D56:F56"/>
    <mergeCell ref="A84:F84"/>
    <mergeCell ref="A78:F78"/>
    <mergeCell ref="A72:F72"/>
    <mergeCell ref="D80:F80"/>
    <mergeCell ref="D81:F81"/>
    <mergeCell ref="D79:F79"/>
    <mergeCell ref="D131:F131"/>
    <mergeCell ref="J11:K11"/>
    <mergeCell ref="J21:K21"/>
    <mergeCell ref="A113:F113"/>
    <mergeCell ref="C111:F112"/>
    <mergeCell ref="D109:F109"/>
    <mergeCell ref="D110:F110"/>
    <mergeCell ref="D108:F108"/>
    <mergeCell ref="B118:D118"/>
    <mergeCell ref="B119:D119"/>
    <mergeCell ref="B120:D120"/>
    <mergeCell ref="B121:D121"/>
    <mergeCell ref="E116:F116"/>
    <mergeCell ref="D106:F106"/>
    <mergeCell ref="D100:F100"/>
    <mergeCell ref="D102:F102"/>
    <mergeCell ref="D101:F101"/>
    <mergeCell ref="D107:F107"/>
    <mergeCell ref="D96:F96"/>
    <mergeCell ref="D87:F87"/>
    <mergeCell ref="E44:F44"/>
    <mergeCell ref="C44:D44"/>
    <mergeCell ref="A45:F47"/>
    <mergeCell ref="D77:F77"/>
  </mergeCells>
  <dataValidations disablePrompts="1" count="7">
    <dataValidation errorStyle="warning" allowBlank="1" showInputMessage="1" showErrorMessage="1" errorTitle="Invalid Value" error="It looks like you have entered in a value that is not in the pick list!!" sqref="A160:A166 G79 G34:G39" xr:uid="{00000000-0002-0000-0700-000000000000}"/>
    <dataValidation allowBlank="1" showInputMessage="1" showErrorMessage="1" errorTitle="Invalid Diameter" error="You have input an invalid diameter." sqref="B160 H34:I34 I14" xr:uid="{00000000-0002-0000-0700-000001000000}"/>
    <dataValidation type="decimal" allowBlank="1" showInputMessage="1" showErrorMessage="1" sqref="B161:B166 H79:I79 H35:I39 I15:I20" xr:uid="{00000000-0002-0000-0700-000002000000}">
      <formula1>0.75</formula1>
      <formula2>60</formula2>
    </dataValidation>
    <dataValidation type="list" errorStyle="warning" allowBlank="1" showInputMessage="1" showErrorMessage="1" errorTitle="Invalid Value" error="It looks like you have entered in a value that is not in the pick list!!" sqref="G14:G20 G4:G10" xr:uid="{00000000-0002-0000-0700-000003000000}">
      <formula1>SS_Force_Main_Diameters</formula1>
    </dataValidation>
    <dataValidation type="list" allowBlank="1" showInputMessage="1" showErrorMessage="1" sqref="H4:H10" xr:uid="{00000000-0002-0000-0700-000004000000}">
      <formula1>SS_Pipe_Material</formula1>
    </dataValidation>
    <dataValidation type="list" allowBlank="1" showInputMessage="1" showErrorMessage="1" sqref="H14:H20" xr:uid="{00000000-0002-0000-0700-000005000000}">
      <formula1>SS_Valve_Types</formula1>
    </dataValidation>
    <dataValidation type="decimal" operator="greaterThanOrEqual" allowBlank="1" showInputMessage="1" showErrorMessage="1" sqref="B10 D10:F10 D16:F16 B16 B22 D22:F22 D28:F28 B28 B34 D34:F34 E37:F40 E42:F44 B42:B43 K4:K10 K14:K20 B53 B59 D59:F59 D53:F53 D65:F65 B65 B71 D71:F71 D77:F77 B77 B83 D83:F83 D89:F89 B89 B100 D100:F100 D106:F106 B106 B112 D110:F110 E116:F123 E127:F130" xr:uid="{00000000-0002-0000-0700-000007000000}">
      <formula1>0</formula1>
    </dataValidation>
  </dataValidations>
  <pageMargins left="0.25" right="0.25" top="0.75" bottom="0.75" header="0.3" footer="0.3"/>
  <pageSetup orientation="portrait" r:id="rId1"/>
  <headerFooter>
    <oddHeader>&amp;L&amp;G&amp;C&amp;"-,Bold"&amp;14Charleston Water System&amp;"-,Regular"&amp;11
&amp;"-,Bold Italic"Asset Inventory - Pump Station Assets</oddHeader>
    <oddFooter>&amp;CPump Station Assets - Page &amp;P&amp;RLast Revision Date: 10/13/2017</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700-000008000000}">
          <x14:formula1>
            <xm:f>'Pick Lists'!$A$42:$A$43</xm:f>
          </x14:formula1>
          <xm:sqref>A127:A130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G64"/>
  <sheetViews>
    <sheetView zoomScaleNormal="100" workbookViewId="0">
      <selection activeCell="A55" sqref="A55:A57"/>
    </sheetView>
  </sheetViews>
  <sheetFormatPr defaultColWidth="9.140625" defaultRowHeight="15" x14ac:dyDescent="0.25"/>
  <cols>
    <col min="1" max="1" width="31.42578125" style="15" bestFit="1" customWidth="1"/>
    <col min="2" max="2" width="33" style="15" customWidth="1"/>
    <col min="3" max="3" width="29.85546875" style="15" customWidth="1"/>
    <col min="4" max="4" width="31.7109375" style="15" customWidth="1"/>
    <col min="5" max="5" width="41" style="15" bestFit="1" customWidth="1"/>
    <col min="6" max="6" width="25.140625" style="15" customWidth="1"/>
    <col min="7" max="16384" width="9.140625" style="15"/>
  </cols>
  <sheetData>
    <row r="1" spans="1:4" x14ac:dyDescent="0.25">
      <c r="A1" s="70" t="s">
        <v>142</v>
      </c>
      <c r="B1" s="71"/>
      <c r="C1" s="71"/>
      <c r="D1" s="71"/>
    </row>
    <row r="2" spans="1:4" x14ac:dyDescent="0.25">
      <c r="A2" s="72" t="s">
        <v>100</v>
      </c>
      <c r="B2" s="72" t="s">
        <v>85</v>
      </c>
      <c r="C2" s="72" t="s">
        <v>108</v>
      </c>
      <c r="D2" s="72" t="s">
        <v>109</v>
      </c>
    </row>
    <row r="3" spans="1:4" x14ac:dyDescent="0.25">
      <c r="A3" s="71" t="s">
        <v>35</v>
      </c>
      <c r="B3" s="71" t="s">
        <v>50</v>
      </c>
      <c r="C3" s="71">
        <v>4</v>
      </c>
      <c r="D3" s="71">
        <v>0.75</v>
      </c>
    </row>
    <row r="4" spans="1:4" x14ac:dyDescent="0.25">
      <c r="A4" s="71" t="s">
        <v>36</v>
      </c>
      <c r="B4" s="71" t="s">
        <v>51</v>
      </c>
      <c r="C4" s="71">
        <v>6</v>
      </c>
      <c r="D4" s="71">
        <v>1</v>
      </c>
    </row>
    <row r="5" spans="1:4" x14ac:dyDescent="0.25">
      <c r="A5" s="71" t="s">
        <v>84</v>
      </c>
      <c r="B5" s="71" t="s">
        <v>55</v>
      </c>
      <c r="C5" s="71">
        <v>8</v>
      </c>
      <c r="D5" s="71">
        <v>1.25</v>
      </c>
    </row>
    <row r="6" spans="1:4" x14ac:dyDescent="0.25">
      <c r="A6" s="71" t="s">
        <v>37</v>
      </c>
      <c r="B6" s="71"/>
      <c r="C6" s="71">
        <v>10</v>
      </c>
      <c r="D6" s="71">
        <v>1.5</v>
      </c>
    </row>
    <row r="7" spans="1:4" x14ac:dyDescent="0.25">
      <c r="A7" s="73"/>
      <c r="B7" s="72" t="s">
        <v>86</v>
      </c>
      <c r="C7" s="71">
        <v>12</v>
      </c>
      <c r="D7" s="71">
        <v>2</v>
      </c>
    </row>
    <row r="8" spans="1:4" x14ac:dyDescent="0.25">
      <c r="A8" s="73"/>
      <c r="B8" s="71" t="s">
        <v>52</v>
      </c>
      <c r="C8" s="71">
        <v>14</v>
      </c>
      <c r="D8" s="71">
        <v>3</v>
      </c>
    </row>
    <row r="9" spans="1:4" x14ac:dyDescent="0.25">
      <c r="A9" s="71"/>
      <c r="B9" s="71" t="s">
        <v>50</v>
      </c>
      <c r="C9" s="71">
        <v>16</v>
      </c>
      <c r="D9" s="71">
        <v>4</v>
      </c>
    </row>
    <row r="10" spans="1:4" x14ac:dyDescent="0.25">
      <c r="A10" s="72" t="s">
        <v>105</v>
      </c>
      <c r="B10" s="71"/>
      <c r="C10" s="71">
        <v>18</v>
      </c>
      <c r="D10" s="71">
        <v>6</v>
      </c>
    </row>
    <row r="11" spans="1:4" x14ac:dyDescent="0.25">
      <c r="A11" s="71" t="s">
        <v>106</v>
      </c>
      <c r="B11" s="72" t="s">
        <v>179</v>
      </c>
      <c r="C11" s="71">
        <v>20</v>
      </c>
      <c r="D11" s="71">
        <v>8</v>
      </c>
    </row>
    <row r="12" spans="1:4" x14ac:dyDescent="0.25">
      <c r="A12" s="71" t="s">
        <v>107</v>
      </c>
      <c r="B12" s="71" t="s">
        <v>175</v>
      </c>
      <c r="C12" s="71">
        <v>24</v>
      </c>
      <c r="D12" s="71">
        <v>10</v>
      </c>
    </row>
    <row r="13" spans="1:4" x14ac:dyDescent="0.25">
      <c r="A13" s="74"/>
      <c r="B13" s="71" t="s">
        <v>176</v>
      </c>
      <c r="C13" s="71">
        <v>30</v>
      </c>
      <c r="D13" s="71"/>
    </row>
    <row r="14" spans="1:4" x14ac:dyDescent="0.25">
      <c r="A14" s="71"/>
      <c r="B14" s="71" t="s">
        <v>177</v>
      </c>
      <c r="C14" s="71">
        <v>36</v>
      </c>
      <c r="D14" s="71"/>
    </row>
    <row r="15" spans="1:4" x14ac:dyDescent="0.25">
      <c r="A15" s="71"/>
      <c r="B15" s="71"/>
      <c r="C15" s="71">
        <v>40</v>
      </c>
      <c r="D15" s="71"/>
    </row>
    <row r="16" spans="1:4" x14ac:dyDescent="0.25">
      <c r="A16" s="71"/>
      <c r="B16" s="71"/>
      <c r="C16" s="71">
        <v>42</v>
      </c>
      <c r="D16" s="71"/>
    </row>
    <row r="17" spans="1:7" x14ac:dyDescent="0.25">
      <c r="A17" s="71"/>
      <c r="B17" s="71"/>
      <c r="C17" s="71">
        <v>48</v>
      </c>
      <c r="D17" s="71"/>
    </row>
    <row r="25" spans="1:7" x14ac:dyDescent="0.25">
      <c r="E25" s="17"/>
      <c r="F25" s="17"/>
      <c r="G25" s="17"/>
    </row>
    <row r="35" spans="1:4" x14ac:dyDescent="0.25">
      <c r="A35" s="75" t="s">
        <v>56</v>
      </c>
      <c r="B35" s="71"/>
      <c r="C35" s="72" t="s">
        <v>134</v>
      </c>
      <c r="D35" s="72" t="s">
        <v>110</v>
      </c>
    </row>
    <row r="36" spans="1:4" x14ac:dyDescent="0.25">
      <c r="A36" s="72" t="s">
        <v>101</v>
      </c>
      <c r="B36" s="72" t="s">
        <v>100</v>
      </c>
      <c r="C36" s="71">
        <v>8</v>
      </c>
      <c r="D36" s="71">
        <v>4</v>
      </c>
    </row>
    <row r="37" spans="1:4" x14ac:dyDescent="0.25">
      <c r="A37" s="71" t="s">
        <v>55</v>
      </c>
      <c r="B37" s="71" t="s">
        <v>84</v>
      </c>
      <c r="C37" s="71">
        <v>10</v>
      </c>
      <c r="D37" s="71">
        <v>6</v>
      </c>
    </row>
    <row r="38" spans="1:4" x14ac:dyDescent="0.25">
      <c r="A38" s="71" t="s">
        <v>50</v>
      </c>
      <c r="B38" s="71" t="s">
        <v>73</v>
      </c>
      <c r="C38" s="71">
        <v>12</v>
      </c>
      <c r="D38" s="71"/>
    </row>
    <row r="39" spans="1:4" x14ac:dyDescent="0.25">
      <c r="A39" s="71" t="s">
        <v>51</v>
      </c>
      <c r="B39" s="71" t="s">
        <v>74</v>
      </c>
      <c r="C39" s="71">
        <v>14</v>
      </c>
      <c r="D39" s="72" t="s">
        <v>133</v>
      </c>
    </row>
    <row r="40" spans="1:4" x14ac:dyDescent="0.25">
      <c r="A40" s="71"/>
      <c r="B40" s="71" t="s">
        <v>68</v>
      </c>
      <c r="C40" s="71">
        <v>15</v>
      </c>
      <c r="D40" s="71">
        <v>2</v>
      </c>
    </row>
    <row r="41" spans="1:4" x14ac:dyDescent="0.25">
      <c r="A41" s="72" t="s">
        <v>70</v>
      </c>
      <c r="B41" s="71"/>
      <c r="C41" s="71">
        <v>16</v>
      </c>
      <c r="D41" s="71">
        <v>2.5</v>
      </c>
    </row>
    <row r="42" spans="1:4" x14ac:dyDescent="0.25">
      <c r="A42" s="71" t="s">
        <v>72</v>
      </c>
      <c r="B42" s="72" t="s">
        <v>102</v>
      </c>
      <c r="C42" s="71">
        <v>18</v>
      </c>
      <c r="D42" s="71">
        <v>3</v>
      </c>
    </row>
    <row r="43" spans="1:4" x14ac:dyDescent="0.25">
      <c r="A43" s="71" t="s">
        <v>71</v>
      </c>
      <c r="B43" s="71">
        <v>4</v>
      </c>
      <c r="C43" s="71">
        <v>20</v>
      </c>
      <c r="D43" s="71">
        <v>4</v>
      </c>
    </row>
    <row r="44" spans="1:4" x14ac:dyDescent="0.25">
      <c r="A44" s="71"/>
      <c r="B44" s="71">
        <v>5</v>
      </c>
      <c r="C44" s="71">
        <v>21</v>
      </c>
      <c r="D44" s="71">
        <v>6</v>
      </c>
    </row>
    <row r="45" spans="1:4" x14ac:dyDescent="0.25">
      <c r="A45" s="72" t="s">
        <v>79</v>
      </c>
      <c r="B45" s="71">
        <v>6</v>
      </c>
      <c r="C45" s="71">
        <v>22</v>
      </c>
      <c r="D45" s="71">
        <v>8</v>
      </c>
    </row>
    <row r="46" spans="1:4" x14ac:dyDescent="0.25">
      <c r="A46" s="71" t="s">
        <v>80</v>
      </c>
      <c r="B46" s="71">
        <v>7</v>
      </c>
      <c r="C46" s="71">
        <v>24</v>
      </c>
      <c r="D46" s="71">
        <v>10</v>
      </c>
    </row>
    <row r="47" spans="1:4" x14ac:dyDescent="0.25">
      <c r="A47" s="71" t="s">
        <v>81</v>
      </c>
      <c r="B47" s="71">
        <v>8</v>
      </c>
      <c r="C47" s="71">
        <v>27</v>
      </c>
      <c r="D47" s="71">
        <v>12</v>
      </c>
    </row>
    <row r="48" spans="1:4" x14ac:dyDescent="0.25">
      <c r="A48" s="71" t="s">
        <v>82</v>
      </c>
      <c r="B48" s="71"/>
      <c r="C48" s="71">
        <v>30</v>
      </c>
      <c r="D48" s="71">
        <v>14</v>
      </c>
    </row>
    <row r="49" spans="1:4" x14ac:dyDescent="0.25">
      <c r="A49" s="71"/>
      <c r="B49" s="71"/>
      <c r="C49" s="71">
        <v>33</v>
      </c>
      <c r="D49" s="71">
        <v>15</v>
      </c>
    </row>
    <row r="50" spans="1:4" x14ac:dyDescent="0.25">
      <c r="A50" s="72" t="s">
        <v>75</v>
      </c>
      <c r="B50" s="72" t="s">
        <v>61</v>
      </c>
      <c r="C50" s="71">
        <v>36</v>
      </c>
      <c r="D50" s="71">
        <v>16</v>
      </c>
    </row>
    <row r="51" spans="1:4" x14ac:dyDescent="0.25">
      <c r="A51" s="71" t="s">
        <v>76</v>
      </c>
      <c r="B51" s="71" t="s">
        <v>62</v>
      </c>
      <c r="C51" s="71">
        <v>42</v>
      </c>
      <c r="D51" s="71">
        <v>18</v>
      </c>
    </row>
    <row r="52" spans="1:4" x14ac:dyDescent="0.25">
      <c r="A52" s="71" t="s">
        <v>77</v>
      </c>
      <c r="B52" s="71" t="s">
        <v>63</v>
      </c>
      <c r="C52" s="71"/>
      <c r="D52" s="71">
        <v>20</v>
      </c>
    </row>
    <row r="53" spans="1:4" x14ac:dyDescent="0.25">
      <c r="A53" s="71" t="s">
        <v>78</v>
      </c>
      <c r="B53" s="71"/>
      <c r="C53" s="71"/>
      <c r="D53" s="71">
        <v>21</v>
      </c>
    </row>
    <row r="54" spans="1:4" x14ac:dyDescent="0.25">
      <c r="A54" s="71"/>
      <c r="B54" s="17" t="s">
        <v>152</v>
      </c>
      <c r="C54" s="71"/>
      <c r="D54" s="71">
        <v>22</v>
      </c>
    </row>
    <row r="55" spans="1:4" x14ac:dyDescent="0.25">
      <c r="A55" s="72" t="s">
        <v>178</v>
      </c>
      <c r="B55" s="71" t="s">
        <v>153</v>
      </c>
      <c r="C55" s="71"/>
      <c r="D55" s="71">
        <v>24</v>
      </c>
    </row>
    <row r="56" spans="1:4" x14ac:dyDescent="0.25">
      <c r="A56" s="71" t="s">
        <v>175</v>
      </c>
      <c r="B56" s="71" t="s">
        <v>154</v>
      </c>
      <c r="C56" s="71"/>
      <c r="D56" s="71">
        <v>27</v>
      </c>
    </row>
    <row r="57" spans="1:4" x14ac:dyDescent="0.25">
      <c r="A57" s="71" t="s">
        <v>176</v>
      </c>
      <c r="B57" s="71" t="s">
        <v>155</v>
      </c>
      <c r="C57" s="71"/>
      <c r="D57" s="71">
        <v>30</v>
      </c>
    </row>
    <row r="58" spans="1:4" x14ac:dyDescent="0.25">
      <c r="A58" s="71"/>
      <c r="B58" s="71" t="s">
        <v>156</v>
      </c>
      <c r="C58" s="71"/>
      <c r="D58" s="71">
        <v>36</v>
      </c>
    </row>
    <row r="59" spans="1:4" x14ac:dyDescent="0.25">
      <c r="A59" s="71"/>
      <c r="B59" s="71" t="s">
        <v>157</v>
      </c>
      <c r="C59" s="71"/>
      <c r="D59" s="71"/>
    </row>
    <row r="60" spans="1:4" x14ac:dyDescent="0.25">
      <c r="A60" s="71"/>
      <c r="B60" s="71" t="s">
        <v>158</v>
      </c>
      <c r="C60" s="71"/>
      <c r="D60" s="71"/>
    </row>
    <row r="61" spans="1:4" x14ac:dyDescent="0.25">
      <c r="A61" s="71"/>
      <c r="B61" s="71" t="s">
        <v>159</v>
      </c>
      <c r="C61" s="71"/>
      <c r="D61" s="71"/>
    </row>
    <row r="62" spans="1:4" x14ac:dyDescent="0.25">
      <c r="A62" s="71"/>
      <c r="B62" s="71" t="s">
        <v>160</v>
      </c>
      <c r="C62" s="71"/>
      <c r="D62" s="71"/>
    </row>
    <row r="63" spans="1:4" x14ac:dyDescent="0.25">
      <c r="A63" s="71"/>
      <c r="B63" s="71"/>
      <c r="C63" s="71"/>
      <c r="D63" s="71"/>
    </row>
    <row r="64" spans="1:4" x14ac:dyDescent="0.25">
      <c r="D64" s="48"/>
    </row>
  </sheetData>
  <sheetProtection selectLockedCells="1"/>
  <pageMargins left="0.25" right="0.25" top="0.75" bottom="0.75" header="0.3" footer="0.3"/>
  <pageSetup orientation="landscape" r:id="rId1"/>
  <headerFooter>
    <oddFooter>&amp;RLast Revision Date: 10/13/2017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Project Summary</vt:lpstr>
      <vt:lpstr>Construction Fee Sheet</vt:lpstr>
      <vt:lpstr>Water System Inventory</vt:lpstr>
      <vt:lpstr>WW Gravity System Inventory</vt:lpstr>
      <vt:lpstr>WW Force Main System Inventory</vt:lpstr>
      <vt:lpstr>WW Pump Station Inventory</vt:lpstr>
      <vt:lpstr>Project Fees Sheet</vt:lpstr>
      <vt:lpstr>All PS Components</vt:lpstr>
      <vt:lpstr>Pick Lists</vt:lpstr>
      <vt:lpstr>Cut_Depth</vt:lpstr>
      <vt:lpstr>'Project Summary'!Print_Area</vt:lpstr>
      <vt:lpstr>SS_Fence_Material</vt:lpstr>
      <vt:lpstr>SS_Force_Main_Diameters</vt:lpstr>
      <vt:lpstr>SS_Lateral_Diameters</vt:lpstr>
      <vt:lpstr>SS_Main_Diameters</vt:lpstr>
      <vt:lpstr>SS_MH_Diameters</vt:lpstr>
      <vt:lpstr>SS_MH_Type</vt:lpstr>
      <vt:lpstr>SS_Pipe_Material</vt:lpstr>
      <vt:lpstr>SS_Pump_Manufacturers</vt:lpstr>
      <vt:lpstr>SS_SCADA_Pole_Material</vt:lpstr>
      <vt:lpstr>SS_Service_Type</vt:lpstr>
      <vt:lpstr>SS_Valve_Types</vt:lpstr>
      <vt:lpstr>WA_Hydrant_Type</vt:lpstr>
      <vt:lpstr>WA_Main_Diameter</vt:lpstr>
      <vt:lpstr>WA_Main_Material</vt:lpstr>
      <vt:lpstr>WA_Service_Diameter</vt:lpstr>
      <vt:lpstr>WA_Service_Material</vt:lpstr>
      <vt:lpstr>WA_Service_Type</vt:lpstr>
      <vt:lpstr>WA_Valve_Types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2021-02-22T16:15:36Z</dcterms:created>
  <dcterms:modified xsi:type="dcterms:W3CDTF">2021-02-22T16:17:28Z</dcterms:modified>
  <cp:contentStatus/>
</cp:coreProperties>
</file>